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UDGET ITEMS\"/>
    </mc:Choice>
  </mc:AlternateContent>
  <xr:revisionPtr revIDLastSave="0" documentId="13_ncr:1_{F1412078-C051-48CB-9A82-66969B4957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52" i="1" l="1"/>
  <c r="AO19" i="1"/>
  <c r="AL18" i="1"/>
  <c r="AO68" i="1"/>
  <c r="AO59" i="1"/>
  <c r="AM43" i="1"/>
  <c r="AM39" i="1"/>
  <c r="AM26" i="1"/>
  <c r="AM19" i="1"/>
  <c r="AM3" i="1"/>
  <c r="AM95" i="1"/>
  <c r="AL95" i="1"/>
  <c r="AJ95" i="1"/>
  <c r="AK83" i="1"/>
  <c r="AK78" i="1"/>
  <c r="AK75" i="1"/>
  <c r="AK68" i="1"/>
  <c r="AK59" i="1"/>
  <c r="AK43" i="1"/>
  <c r="AK26" i="1"/>
  <c r="AK19" i="1"/>
  <c r="AK3" i="1"/>
  <c r="AG26" i="1"/>
  <c r="AF52" i="1" s="1"/>
  <c r="AG59" i="1"/>
  <c r="AG95" i="1" s="1"/>
  <c r="AI83" i="1"/>
  <c r="AI78" i="1"/>
  <c r="AI75" i="1"/>
  <c r="AI68" i="1"/>
  <c r="AI59" i="1"/>
  <c r="AI39" i="1"/>
  <c r="AI36" i="1"/>
  <c r="AI26" i="1"/>
  <c r="AI19" i="1"/>
  <c r="AI3" i="1"/>
  <c r="AF95" i="1"/>
  <c r="AE95" i="1"/>
  <c r="AD95" i="1"/>
  <c r="AE52" i="1"/>
  <c r="AK52" i="1" l="1"/>
  <c r="AM52" i="1"/>
  <c r="AO95" i="1"/>
  <c r="AK95" i="1"/>
  <c r="AI95" i="1"/>
  <c r="AI52" i="1"/>
  <c r="AG52" i="1"/>
  <c r="AB52" i="1"/>
  <c r="AC52" i="1"/>
  <c r="Z52" i="1"/>
  <c r="AB95" i="1"/>
  <c r="AC95" i="1"/>
  <c r="AA95" i="1"/>
  <c r="Z95" i="1"/>
  <c r="AA26" i="1"/>
  <c r="AA52" i="1" s="1"/>
  <c r="X52" i="1"/>
  <c r="W43" i="1"/>
  <c r="W26" i="1"/>
  <c r="U52" i="1"/>
  <c r="X95" i="1"/>
  <c r="W95" i="1"/>
  <c r="R95" i="1"/>
  <c r="U95" i="1"/>
  <c r="T95" i="1"/>
  <c r="T52" i="1"/>
  <c r="Q95" i="1"/>
  <c r="Q52" i="1"/>
  <c r="N95" i="1"/>
  <c r="K95" i="1"/>
  <c r="N52" i="1"/>
  <c r="W52" i="1" l="1"/>
  <c r="AH95" i="1"/>
</calcChain>
</file>

<file path=xl/sharedStrings.xml><?xml version="1.0" encoding="utf-8"?>
<sst xmlns="http://schemas.openxmlformats.org/spreadsheetml/2006/main" count="148" uniqueCount="101">
  <si>
    <t>EXPENDITURES:</t>
  </si>
  <si>
    <t>Approved</t>
  </si>
  <si>
    <t>Final</t>
  </si>
  <si>
    <t>Proposed</t>
  </si>
  <si>
    <t>General Government</t>
  </si>
  <si>
    <t>Public Safety</t>
  </si>
  <si>
    <t xml:space="preserve">  a.  Police</t>
  </si>
  <si>
    <t>Highway Expense</t>
  </si>
  <si>
    <t xml:space="preserve">  a.  Road Empl. Wages, etc</t>
  </si>
  <si>
    <t xml:space="preserve">  b.  Road Exp. &amp; Maintenance</t>
  </si>
  <si>
    <t xml:space="preserve">  c.  Street Lights &amp; Siren</t>
  </si>
  <si>
    <t xml:space="preserve">  d.  Town &amp; Hwy Bldg. Utilities</t>
  </si>
  <si>
    <t xml:space="preserve">  e.  Town &amp; Hwy Bldg Maint.</t>
  </si>
  <si>
    <t xml:space="preserve">  f.  Road Equip Maint. &amp; Sup</t>
  </si>
  <si>
    <t xml:space="preserve">  g.  Fuel</t>
  </si>
  <si>
    <t xml:space="preserve">  h.  Salt &amp; Sand</t>
  </si>
  <si>
    <t>Sanitation</t>
  </si>
  <si>
    <t xml:space="preserve">  a.  Transfer Station</t>
  </si>
  <si>
    <t xml:space="preserve">  b.  Recycling </t>
  </si>
  <si>
    <t>Debt Service</t>
  </si>
  <si>
    <r>
      <t xml:space="preserve">  </t>
    </r>
    <r>
      <rPr>
        <sz val="10"/>
        <rFont val="Arial"/>
        <family val="2"/>
      </rPr>
      <t>a.  Principal</t>
    </r>
  </si>
  <si>
    <r>
      <t xml:space="preserve"> </t>
    </r>
    <r>
      <rPr>
        <sz val="10"/>
        <rFont val="Arial"/>
        <family val="2"/>
      </rPr>
      <t xml:space="preserve"> b.  Interest</t>
    </r>
  </si>
  <si>
    <t>Pollution Abatement</t>
  </si>
  <si>
    <t xml:space="preserve">  b.  Reserve - Future Road Equip.</t>
  </si>
  <si>
    <t xml:space="preserve">  e.  Misc. Reserve-Contingency</t>
  </si>
  <si>
    <t>TOTAL EXPENDITURES</t>
  </si>
  <si>
    <t>REVENUES</t>
  </si>
  <si>
    <t>Fines, Forfeitures &amp; Penalties</t>
  </si>
  <si>
    <t xml:space="preserve">Carryover </t>
  </si>
  <si>
    <t>Bal. Dec. 31st - estimated</t>
  </si>
  <si>
    <t>TOTAL REVENUES</t>
  </si>
  <si>
    <t xml:space="preserve">  m. Green Lake Animal Shelter</t>
  </si>
  <si>
    <t xml:space="preserve">  i.  Road Equipment Purchases</t>
  </si>
  <si>
    <t>Actual</t>
  </si>
  <si>
    <t>Current</t>
  </si>
  <si>
    <t>Taxes:  General Levy</t>
  </si>
  <si>
    <t>Intergovernmental Revenues</t>
  </si>
  <si>
    <t>Licenses and Permits</t>
  </si>
  <si>
    <t>Public Charges</t>
  </si>
  <si>
    <t>Miscellaneous Revenues</t>
  </si>
  <si>
    <t>Reserve Accounts</t>
  </si>
  <si>
    <t xml:space="preserve">  a.  Shared Revenues</t>
  </si>
  <si>
    <t xml:space="preserve">  b.  Transportation Aids</t>
  </si>
  <si>
    <t xml:space="preserve">  c.  Fire Insurance Dues</t>
  </si>
  <si>
    <t xml:space="preserve">  d.  Recycling Grant</t>
  </si>
  <si>
    <t xml:space="preserve">  e.  Computer Aid - Estimated</t>
  </si>
  <si>
    <t xml:space="preserve">  a.  Fines, Forfeitures &amp; Penalties</t>
  </si>
  <si>
    <t xml:space="preserve">  a.  Fire Inspections</t>
  </si>
  <si>
    <t xml:space="preserve">  a.  Interest Income</t>
  </si>
  <si>
    <t xml:space="preserve">  c.  Reserve - Future Squad Car </t>
  </si>
  <si>
    <t xml:space="preserve">  d.  Reserve - Future Roads</t>
  </si>
  <si>
    <t>Change</t>
  </si>
  <si>
    <t xml:space="preserve">  d. Reserve - Future Squad Car </t>
  </si>
  <si>
    <t xml:space="preserve">  f.  Working Fund</t>
  </si>
  <si>
    <t xml:space="preserve">  c.  Reserve - Future Road Projects</t>
  </si>
  <si>
    <t>Reserves</t>
  </si>
  <si>
    <t xml:space="preserve">  b.  Recycling</t>
  </si>
  <si>
    <t xml:space="preserve">  c.  Licenses - Beer, Liquor, Soda</t>
  </si>
  <si>
    <t xml:space="preserve">  d.  Semi-permit parking</t>
  </si>
  <si>
    <t xml:space="preserve">  f.  Contingency carryover</t>
  </si>
  <si>
    <t xml:space="preserve">  e.  Working Fund - carryover</t>
  </si>
  <si>
    <t xml:space="preserve">  c.  Elections</t>
  </si>
  <si>
    <t xml:space="preserve">  d.  Insurance</t>
  </si>
  <si>
    <t xml:space="preserve">  e.  Comp. Plan - Consult. Fees</t>
  </si>
  <si>
    <t xml:space="preserve">  f.  Attorney</t>
  </si>
  <si>
    <t xml:space="preserve">  g.  Clerk Salaries &amp; Expenses</t>
  </si>
  <si>
    <t xml:space="preserve">  h.  Association Dues</t>
  </si>
  <si>
    <t xml:space="preserve">  i.  Financial Administration</t>
  </si>
  <si>
    <t xml:space="preserve">  j.  Treasurer Salary &amp; Expense</t>
  </si>
  <si>
    <t xml:space="preserve">  k.  Assessor</t>
  </si>
  <si>
    <t xml:space="preserve">  n.  Computer Exp. &amp; Etc.</t>
  </si>
  <si>
    <t xml:space="preserve">  b.  Building Inspector Expenses</t>
  </si>
  <si>
    <t xml:space="preserve">  l. JP Foundation Donation</t>
  </si>
  <si>
    <t>%</t>
  </si>
  <si>
    <t xml:space="preserve">  b.  Squad car purchase</t>
  </si>
  <si>
    <t xml:space="preserve">  a.  Board's Salaries &amp; Expense</t>
  </si>
  <si>
    <t xml:space="preserve">  c.  Fire Protection</t>
  </si>
  <si>
    <t xml:space="preserve">  d.  Fire Insurance Dues to RAFD</t>
  </si>
  <si>
    <t xml:space="preserve">  e.  Fire Inspections In - Out</t>
  </si>
  <si>
    <t xml:space="preserve">  c.  Franchise Fee</t>
  </si>
  <si>
    <t xml:space="preserve">  b.  Hearings</t>
  </si>
  <si>
    <t xml:space="preserve">  a.  Permits (Building &amp; Zoning)</t>
  </si>
  <si>
    <t>Actutal</t>
  </si>
  <si>
    <t xml:space="preserve">  d.  Video Service Provider Aid</t>
  </si>
  <si>
    <t xml:space="preserve">  b.  Police Grants</t>
  </si>
  <si>
    <t xml:space="preserve">  a.  Reserve - RAFD Future  Expenses</t>
  </si>
  <si>
    <t xml:space="preserve">  a.  Reserve - RAFD Future Expenses</t>
  </si>
  <si>
    <t>adjusted</t>
  </si>
  <si>
    <t xml:space="preserve">  g.  ARPA Funds - Reserve</t>
  </si>
  <si>
    <t xml:space="preserve">  f.  Personal Property Aid</t>
  </si>
  <si>
    <t xml:space="preserve">  f.  Ambulance Service</t>
  </si>
  <si>
    <t xml:space="preserve">  g.  FDL Sales Tax</t>
  </si>
  <si>
    <t xml:space="preserve">  h.  Misc Revenue</t>
  </si>
  <si>
    <t>??</t>
  </si>
  <si>
    <t xml:space="preserve">Category </t>
  </si>
  <si>
    <t>totals</t>
  </si>
  <si>
    <t>Totals</t>
  </si>
  <si>
    <t xml:space="preserve">  e.  Reserve - Transfer Station</t>
  </si>
  <si>
    <t xml:space="preserve">  h.  Capital Sale - Sterling Truck</t>
  </si>
  <si>
    <t xml:space="preserve">  g.  Reserve - Transfer Station</t>
  </si>
  <si>
    <t xml:space="preserve">  o.  Loper Cemetery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</si>
</sst>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00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1"/>
    <xf numFmtId="0" fontId="4" fillId="0" borderId="0" xfId="1" applyFont="1"/>
    <xf numFmtId="42" fontId="2" fillId="0" borderId="0" xfId="1" applyNumberFormat="1"/>
    <xf numFmtId="42" fontId="4" fillId="0" borderId="0" xfId="1" applyNumberFormat="1" applyFont="1"/>
    <xf numFmtId="41" fontId="2" fillId="0" borderId="0" xfId="1" applyNumberFormat="1"/>
    <xf numFmtId="0" fontId="4" fillId="0" borderId="0" xfId="1" applyFont="1" applyAlignment="1">
      <alignment horizontal="right"/>
    </xf>
    <xf numFmtId="3" fontId="2" fillId="0" borderId="0" xfId="1" applyNumberFormat="1"/>
    <xf numFmtId="3" fontId="4" fillId="0" borderId="0" xfId="1" applyNumberFormat="1" applyFont="1"/>
    <xf numFmtId="41" fontId="4" fillId="0" borderId="0" xfId="1" applyNumberFormat="1" applyFont="1"/>
    <xf numFmtId="0" fontId="5" fillId="0" borderId="0" xfId="1" applyFont="1"/>
    <xf numFmtId="41" fontId="6" fillId="0" borderId="0" xfId="1" applyNumberFormat="1" applyFont="1"/>
    <xf numFmtId="41" fontId="7" fillId="0" borderId="0" xfId="1" applyNumberFormat="1" applyFont="1"/>
    <xf numFmtId="4" fontId="2" fillId="0" borderId="0" xfId="1" applyNumberFormat="1"/>
    <xf numFmtId="4" fontId="4" fillId="0" borderId="0" xfId="1" applyNumberFormat="1" applyFont="1"/>
    <xf numFmtId="0" fontId="4" fillId="0" borderId="0" xfId="2" applyNumberFormat="1" applyFont="1" applyAlignment="1">
      <alignment horizontal="center"/>
    </xf>
    <xf numFmtId="3" fontId="2" fillId="0" borderId="0" xfId="2" applyNumberFormat="1" applyFont="1"/>
    <xf numFmtId="3" fontId="7" fillId="0" borderId="0" xfId="1" applyNumberFormat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42" fontId="5" fillId="0" borderId="0" xfId="1" applyNumberFormat="1" applyFont="1"/>
    <xf numFmtId="41" fontId="5" fillId="0" borderId="0" xfId="1" applyNumberFormat="1" applyFont="1"/>
    <xf numFmtId="0" fontId="4" fillId="0" borderId="1" xfId="1" applyFont="1" applyBorder="1" applyAlignment="1">
      <alignment horizontal="center"/>
    </xf>
    <xf numFmtId="42" fontId="4" fillId="0" borderId="1" xfId="1" applyNumberFormat="1" applyFont="1" applyBorder="1" applyAlignment="1">
      <alignment horizontal="center"/>
    </xf>
    <xf numFmtId="42" fontId="2" fillId="0" borderId="0" xfId="2" applyNumberFormat="1" applyFont="1"/>
    <xf numFmtId="0" fontId="2" fillId="0" borderId="1" xfId="1" applyBorder="1"/>
    <xf numFmtId="41" fontId="2" fillId="0" borderId="1" xfId="1" applyNumberFormat="1" applyBorder="1"/>
    <xf numFmtId="42" fontId="4" fillId="0" borderId="0" xfId="2" applyNumberFormat="1" applyFont="1"/>
    <xf numFmtId="0" fontId="4" fillId="0" borderId="2" xfId="1" applyFont="1" applyBorder="1"/>
    <xf numFmtId="42" fontId="4" fillId="0" borderId="2" xfId="2" applyNumberFormat="1" applyFont="1" applyBorder="1"/>
    <xf numFmtId="41" fontId="4" fillId="0" borderId="2" xfId="1" applyNumberFormat="1" applyFont="1" applyBorder="1"/>
    <xf numFmtId="0" fontId="5" fillId="0" borderId="1" xfId="1" applyFont="1" applyBorder="1"/>
    <xf numFmtId="3" fontId="2" fillId="0" borderId="1" xfId="1" applyNumberFormat="1" applyBorder="1"/>
    <xf numFmtId="42" fontId="2" fillId="0" borderId="1" xfId="1" applyNumberFormat="1" applyBorder="1"/>
    <xf numFmtId="3" fontId="4" fillId="0" borderId="1" xfId="1" applyNumberFormat="1" applyFont="1" applyBorder="1"/>
    <xf numFmtId="42" fontId="4" fillId="0" borderId="2" xfId="1" applyNumberFormat="1" applyFont="1" applyBorder="1"/>
    <xf numFmtId="3" fontId="4" fillId="0" borderId="2" xfId="1" applyNumberFormat="1" applyFont="1" applyBorder="1"/>
    <xf numFmtId="42" fontId="5" fillId="0" borderId="1" xfId="1" applyNumberFormat="1" applyFont="1" applyBorder="1"/>
    <xf numFmtId="0" fontId="4" fillId="0" borderId="1" xfId="1" applyFont="1" applyBorder="1"/>
    <xf numFmtId="42" fontId="4" fillId="0" borderId="1" xfId="1" applyNumberFormat="1" applyFont="1" applyBorder="1"/>
    <xf numFmtId="41" fontId="4" fillId="0" borderId="1" xfId="1" applyNumberFormat="1" applyFont="1" applyBorder="1"/>
    <xf numFmtId="42" fontId="4" fillId="0" borderId="1" xfId="2" applyNumberFormat="1" applyFont="1" applyBorder="1"/>
    <xf numFmtId="42" fontId="4" fillId="0" borderId="0" xfId="2" applyNumberFormat="1" applyFont="1" applyBorder="1"/>
    <xf numFmtId="0" fontId="0" fillId="0" borderId="1" xfId="0" applyBorder="1"/>
    <xf numFmtId="0" fontId="0" fillId="0" borderId="2" xfId="0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3" fontId="0" fillId="0" borderId="0" xfId="0" applyNumberFormat="1"/>
    <xf numFmtId="3" fontId="0" fillId="0" borderId="1" xfId="0" applyNumberFormat="1" applyBorder="1"/>
    <xf numFmtId="3" fontId="1" fillId="0" borderId="2" xfId="0" applyNumberFormat="1" applyFont="1" applyBorder="1"/>
    <xf numFmtId="3" fontId="0" fillId="0" borderId="2" xfId="0" applyNumberFormat="1" applyBorder="1"/>
    <xf numFmtId="0" fontId="0" fillId="0" borderId="3" xfId="0" applyBorder="1"/>
    <xf numFmtId="0" fontId="0" fillId="0" borderId="4" xfId="0" applyBorder="1"/>
    <xf numFmtId="3" fontId="1" fillId="0" borderId="1" xfId="0" applyNumberFormat="1" applyFont="1" applyBorder="1" applyAlignment="1">
      <alignment horizontal="center"/>
    </xf>
    <xf numFmtId="0" fontId="0" fillId="0" borderId="5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1" fontId="0" fillId="0" borderId="0" xfId="0" applyNumberFormat="1"/>
    <xf numFmtId="41" fontId="0" fillId="0" borderId="1" xfId="0" applyNumberFormat="1" applyBorder="1"/>
    <xf numFmtId="41" fontId="1" fillId="0" borderId="0" xfId="0" applyNumberFormat="1" applyFont="1"/>
    <xf numFmtId="41" fontId="0" fillId="0" borderId="2" xfId="0" applyNumberFormat="1" applyBorder="1"/>
    <xf numFmtId="41" fontId="1" fillId="0" borderId="2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6" xfId="0" applyNumberFormat="1" applyBorder="1"/>
    <xf numFmtId="4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4" fontId="4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right"/>
    </xf>
    <xf numFmtId="0" fontId="8" fillId="0" borderId="1" xfId="0" applyFont="1" applyBorder="1"/>
    <xf numFmtId="0" fontId="8" fillId="0" borderId="4" xfId="0" applyFont="1" applyBorder="1"/>
    <xf numFmtId="0" fontId="8" fillId="0" borderId="7" xfId="0" applyFont="1" applyBorder="1"/>
    <xf numFmtId="0" fontId="1" fillId="0" borderId="0" xfId="0" applyFont="1"/>
    <xf numFmtId="4" fontId="4" fillId="0" borderId="1" xfId="1" applyNumberFormat="1" applyFont="1" applyBorder="1"/>
    <xf numFmtId="3" fontId="1" fillId="0" borderId="1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6" xfId="0" applyFont="1" applyBorder="1"/>
    <xf numFmtId="4" fontId="3" fillId="0" borderId="1" xfId="1" applyNumberFormat="1" applyFont="1" applyBorder="1"/>
    <xf numFmtId="41" fontId="3" fillId="0" borderId="1" xfId="1" applyNumberFormat="1" applyFont="1" applyBorder="1"/>
    <xf numFmtId="0" fontId="3" fillId="0" borderId="1" xfId="1" applyFont="1" applyBorder="1"/>
    <xf numFmtId="0" fontId="1" fillId="0" borderId="4" xfId="0" applyFont="1" applyBorder="1"/>
    <xf numFmtId="41" fontId="1" fillId="0" borderId="1" xfId="0" applyNumberFormat="1" applyFont="1" applyBorder="1"/>
    <xf numFmtId="0" fontId="1" fillId="0" borderId="7" xfId="0" applyFont="1" applyBorder="1"/>
    <xf numFmtId="41" fontId="0" fillId="0" borderId="0" xfId="3" applyFont="1"/>
    <xf numFmtId="41" fontId="0" fillId="0" borderId="1" xfId="3" applyFont="1" applyBorder="1"/>
    <xf numFmtId="41" fontId="0" fillId="0" borderId="0" xfId="3" applyFont="1" applyBorder="1"/>
    <xf numFmtId="41" fontId="0" fillId="0" borderId="2" xfId="3" applyFont="1" applyBorder="1"/>
    <xf numFmtId="41" fontId="1" fillId="0" borderId="0" xfId="3" applyFont="1"/>
    <xf numFmtId="41" fontId="0" fillId="0" borderId="0" xfId="3" applyFont="1" applyFill="1" applyBorder="1"/>
    <xf numFmtId="41" fontId="1" fillId="0" borderId="0" xfId="3" applyFont="1" applyBorder="1"/>
    <xf numFmtId="41" fontId="1" fillId="0" borderId="2" xfId="3" applyFont="1" applyBorder="1"/>
    <xf numFmtId="41" fontId="1" fillId="0" borderId="1" xfId="3" applyFont="1" applyBorder="1"/>
    <xf numFmtId="41" fontId="8" fillId="0" borderId="0" xfId="3" applyFont="1"/>
    <xf numFmtId="41" fontId="8" fillId="0" borderId="1" xfId="3" applyFont="1" applyBorder="1"/>
    <xf numFmtId="41" fontId="5" fillId="0" borderId="1" xfId="1" applyNumberFormat="1" applyFont="1" applyBorder="1"/>
    <xf numFmtId="41" fontId="8" fillId="0" borderId="0" xfId="3" applyFont="1" applyBorder="1"/>
    <xf numFmtId="3" fontId="1" fillId="0" borderId="0" xfId="3" applyNumberFormat="1" applyFont="1" applyAlignment="1"/>
    <xf numFmtId="3" fontId="8" fillId="0" borderId="1" xfId="0" applyNumberFormat="1" applyFont="1" applyBorder="1"/>
    <xf numFmtId="3" fontId="0" fillId="0" borderId="0" xfId="3" applyNumberFormat="1" applyFont="1"/>
    <xf numFmtId="3" fontId="0" fillId="0" borderId="1" xfId="3" applyNumberFormat="1" applyFont="1" applyBorder="1"/>
    <xf numFmtId="3" fontId="0" fillId="0" borderId="0" xfId="3" applyNumberFormat="1" applyFont="1" applyFill="1" applyBorder="1"/>
    <xf numFmtId="0" fontId="0" fillId="0" borderId="9" xfId="0" applyBorder="1"/>
    <xf numFmtId="0" fontId="8" fillId="0" borderId="10" xfId="0" applyFont="1" applyBorder="1"/>
    <xf numFmtId="0" fontId="0" fillId="0" borderId="10" xfId="0" applyBorder="1"/>
    <xf numFmtId="0" fontId="0" fillId="0" borderId="11" xfId="0" applyBorder="1"/>
    <xf numFmtId="0" fontId="1" fillId="0" borderId="9" xfId="0" applyFont="1" applyBorder="1"/>
    <xf numFmtId="0" fontId="1" fillId="0" borderId="10" xfId="0" applyFont="1" applyBorder="1"/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1" fillId="0" borderId="10" xfId="0" applyNumberFormat="1" applyFont="1" applyBorder="1"/>
    <xf numFmtId="164" fontId="1" fillId="0" borderId="9" xfId="0" applyNumberFormat="1" applyFont="1" applyBorder="1"/>
    <xf numFmtId="3" fontId="1" fillId="0" borderId="12" xfId="0" applyNumberFormat="1" applyFont="1" applyBorder="1"/>
    <xf numFmtId="3" fontId="0" fillId="0" borderId="12" xfId="0" applyNumberForma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0" fillId="0" borderId="3" xfId="0" applyNumberForma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7" xfId="0" applyNumberFormat="1" applyBorder="1"/>
    <xf numFmtId="3" fontId="1" fillId="0" borderId="6" xfId="0" applyNumberFormat="1" applyFont="1" applyBorder="1"/>
    <xf numFmtId="3" fontId="1" fillId="0" borderId="8" xfId="0" applyNumberFormat="1" applyFont="1" applyBorder="1"/>
    <xf numFmtId="3" fontId="1" fillId="0" borderId="3" xfId="0" applyNumberFormat="1" applyFont="1" applyBorder="1"/>
    <xf numFmtId="3" fontId="1" fillId="0" borderId="7" xfId="0" applyNumberFormat="1" applyFont="1" applyBorder="1"/>
    <xf numFmtId="164" fontId="0" fillId="0" borderId="0" xfId="0" applyNumberFormat="1"/>
    <xf numFmtId="0" fontId="5" fillId="0" borderId="6" xfId="1" applyFont="1" applyBorder="1"/>
    <xf numFmtId="164" fontId="0" fillId="0" borderId="1" xfId="0" applyNumberFormat="1" applyBorder="1"/>
    <xf numFmtId="0" fontId="5" fillId="0" borderId="7" xfId="1" applyFont="1" applyBorder="1"/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8" fillId="0" borderId="6" xfId="0" applyFont="1" applyBorder="1"/>
    <xf numFmtId="3" fontId="1" fillId="0" borderId="13" xfId="0" applyNumberFormat="1" applyFont="1" applyBorder="1"/>
    <xf numFmtId="3" fontId="9" fillId="0" borderId="6" xfId="0" applyNumberFormat="1" applyFont="1" applyBorder="1"/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6" xfId="1" applyBorder="1"/>
    <xf numFmtId="0" fontId="4" fillId="0" borderId="7" xfId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8" xfId="1" applyFont="1" applyBorder="1"/>
    <xf numFmtId="0" fontId="3" fillId="0" borderId="7" xfId="1" applyFont="1" applyBorder="1" applyAlignment="1">
      <alignment horizontal="center"/>
    </xf>
    <xf numFmtId="0" fontId="4" fillId="0" borderId="7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6" xfId="0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41" fontId="0" fillId="0" borderId="0" xfId="0" applyNumberFormat="1" applyAlignment="1">
      <alignment horizontal="right"/>
    </xf>
    <xf numFmtId="41" fontId="1" fillId="0" borderId="13" xfId="0" applyNumberFormat="1" applyFont="1" applyBorder="1"/>
    <xf numFmtId="41" fontId="1" fillId="0" borderId="6" xfId="0" applyNumberFormat="1" applyFont="1" applyBorder="1"/>
    <xf numFmtId="41" fontId="1" fillId="0" borderId="8" xfId="0" applyNumberFormat="1" applyFont="1" applyBorder="1"/>
    <xf numFmtId="41" fontId="1" fillId="0" borderId="7" xfId="0" applyNumberFormat="1" applyFont="1" applyBorder="1"/>
    <xf numFmtId="37" fontId="0" fillId="0" borderId="0" xfId="0" applyNumberFormat="1"/>
    <xf numFmtId="0" fontId="0" fillId="0" borderId="1" xfId="0" applyBorder="1" applyAlignment="1">
      <alignment horizontal="right"/>
    </xf>
    <xf numFmtId="10" fontId="0" fillId="0" borderId="0" xfId="0" applyNumberFormat="1"/>
    <xf numFmtId="9" fontId="0" fillId="0" borderId="0" xfId="0" applyNumberFormat="1"/>
    <xf numFmtId="9" fontId="0" fillId="0" borderId="1" xfId="0" applyNumberFormat="1" applyBorder="1"/>
    <xf numFmtId="164" fontId="0" fillId="0" borderId="4" xfId="0" applyNumberFormat="1" applyBorder="1"/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41" fontId="0" fillId="0" borderId="3" xfId="0" applyNumberFormat="1" applyBorder="1"/>
    <xf numFmtId="41" fontId="0" fillId="0" borderId="12" xfId="0" applyNumberFormat="1" applyBorder="1"/>
    <xf numFmtId="41" fontId="0" fillId="0" borderId="4" xfId="0" applyNumberFormat="1" applyBorder="1"/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41" fontId="0" fillId="0" borderId="5" xfId="0" applyNumberFormat="1" applyBorder="1"/>
    <xf numFmtId="10" fontId="0" fillId="0" borderId="1" xfId="0" applyNumberFormat="1" applyBorder="1"/>
    <xf numFmtId="9" fontId="0" fillId="0" borderId="13" xfId="0" applyNumberFormat="1" applyBorder="1"/>
    <xf numFmtId="9" fontId="0" fillId="0" borderId="2" xfId="0" applyNumberFormat="1" applyBorder="1"/>
  </cellXfs>
  <cellStyles count="4">
    <cellStyle name="Comma [0]" xfId="3" builtinId="6"/>
    <cellStyle name="Currency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1"/>
  <sheetViews>
    <sheetView tabSelected="1" showWhiteSpace="0" view="pageLayout" topLeftCell="A32" zoomScaleNormal="100" workbookViewId="0">
      <selection activeCell="AR12" sqref="AR12"/>
    </sheetView>
  </sheetViews>
  <sheetFormatPr defaultColWidth="9.109375" defaultRowHeight="14.4" x14ac:dyDescent="0.3"/>
  <cols>
    <col min="1" max="1" width="31" style="62" customWidth="1"/>
    <col min="2" max="2" width="10" hidden="1" customWidth="1"/>
    <col min="3" max="3" width="9.109375" hidden="1" customWidth="1"/>
    <col min="4" max="4" width="1.6640625" hidden="1" customWidth="1"/>
    <col min="5" max="5" width="9.88671875" hidden="1" customWidth="1"/>
    <col min="6" max="6" width="9.109375" hidden="1" customWidth="1"/>
    <col min="7" max="7" width="1.44140625" hidden="1" customWidth="1"/>
    <col min="8" max="8" width="9.88671875" hidden="1" customWidth="1"/>
    <col min="9" max="9" width="9.109375" hidden="1" customWidth="1"/>
    <col min="10" max="10" width="1.5546875" hidden="1" customWidth="1"/>
    <col min="11" max="11" width="9.109375" style="47" hidden="1" customWidth="1"/>
    <col min="12" max="12" width="11.5546875" hidden="1" customWidth="1"/>
    <col min="13" max="13" width="1" style="51" hidden="1" customWidth="1"/>
    <col min="14" max="15" width="11.44140625" hidden="1" customWidth="1"/>
    <col min="16" max="16" width="1" style="103" hidden="1" customWidth="1"/>
    <col min="17" max="17" width="11.88671875" hidden="1" customWidth="1"/>
    <col min="18" max="18" width="12.5546875" hidden="1" customWidth="1"/>
    <col min="19" max="19" width="1.44140625" style="62" hidden="1" customWidth="1"/>
    <col min="20" max="20" width="11.88671875" style="47" hidden="1" customWidth="1"/>
    <col min="21" max="21" width="9.5546875" style="47" hidden="1" customWidth="1"/>
    <col min="22" max="22" width="1" style="111" hidden="1" customWidth="1"/>
    <col min="23" max="23" width="11.88671875" style="47" hidden="1" customWidth="1"/>
    <col min="24" max="24" width="9.5546875" style="47" hidden="1" customWidth="1"/>
    <col min="25" max="25" width="1" style="51" hidden="1" customWidth="1"/>
    <col min="26" max="26" width="10.5546875" hidden="1" customWidth="1"/>
    <col min="27" max="27" width="11.6640625" hidden="1" customWidth="1"/>
    <col min="28" max="28" width="10.5546875" style="51" hidden="1" customWidth="1"/>
    <col min="29" max="29" width="10.109375" style="62" hidden="1" customWidth="1"/>
    <col min="30" max="30" width="11.33203125" style="47" hidden="1" customWidth="1"/>
    <col min="31" max="31" width="11.88671875" style="124" hidden="1" customWidth="1"/>
    <col min="32" max="32" width="11.77734375" style="47" hidden="1" customWidth="1"/>
    <col min="33" max="33" width="9.88671875" style="124" hidden="1" customWidth="1"/>
    <col min="34" max="34" width="11.77734375" style="137" hidden="1" customWidth="1"/>
    <col min="35" max="35" width="10.6640625" style="151" hidden="1" customWidth="1"/>
    <col min="36" max="36" width="12.88671875" hidden="1" customWidth="1"/>
    <col min="37" max="37" width="10.5546875" style="62" hidden="1" customWidth="1"/>
    <col min="38" max="38" width="11.33203125" style="47" customWidth="1"/>
    <col min="39" max="39" width="10.109375" style="47" customWidth="1"/>
    <col min="40" max="40" width="13.33203125" style="51" customWidth="1"/>
    <col min="41" max="41" width="11.21875" style="62" customWidth="1"/>
    <col min="42" max="42" width="9.77734375" customWidth="1"/>
  </cols>
  <sheetData>
    <row r="1" spans="1:42" x14ac:dyDescent="0.3">
      <c r="A1" s="141"/>
      <c r="B1" s="15">
        <v>2011</v>
      </c>
      <c r="C1" s="1"/>
      <c r="D1" s="6"/>
      <c r="E1" s="19">
        <v>2012</v>
      </c>
      <c r="F1" s="1"/>
      <c r="G1" s="1"/>
      <c r="H1" s="19">
        <v>2013</v>
      </c>
      <c r="I1" s="1"/>
      <c r="K1" s="55">
        <v>2014</v>
      </c>
      <c r="N1" s="55">
        <v>2015</v>
      </c>
      <c r="Q1" s="55">
        <v>2016</v>
      </c>
      <c r="T1" s="45">
        <v>2017</v>
      </c>
      <c r="V1" s="109"/>
      <c r="W1" s="45">
        <v>2018</v>
      </c>
      <c r="Z1" s="55">
        <v>2019</v>
      </c>
      <c r="AB1" s="118">
        <v>2020</v>
      </c>
      <c r="AD1" s="45">
        <v>2021</v>
      </c>
      <c r="AF1" s="45">
        <v>2022</v>
      </c>
      <c r="AH1" s="45">
        <v>2023</v>
      </c>
      <c r="AI1" s="149" t="s">
        <v>94</v>
      </c>
      <c r="AJ1" s="55">
        <v>2024</v>
      </c>
      <c r="AK1" s="149" t="s">
        <v>94</v>
      </c>
      <c r="AL1" s="45">
        <v>2025</v>
      </c>
      <c r="AM1" s="45" t="s">
        <v>94</v>
      </c>
      <c r="AN1" s="169">
        <v>2026</v>
      </c>
      <c r="AO1" s="174" t="s">
        <v>94</v>
      </c>
      <c r="AP1" s="132" t="s">
        <v>73</v>
      </c>
    </row>
    <row r="2" spans="1:42" s="70" customFormat="1" x14ac:dyDescent="0.3">
      <c r="A2" s="142" t="s">
        <v>0</v>
      </c>
      <c r="B2" s="68" t="s">
        <v>1</v>
      </c>
      <c r="C2" s="31"/>
      <c r="D2" s="69"/>
      <c r="E2" s="23" t="s">
        <v>2</v>
      </c>
      <c r="F2" s="31"/>
      <c r="G2" s="31"/>
      <c r="H2" s="22" t="s">
        <v>33</v>
      </c>
      <c r="I2" s="31"/>
      <c r="K2" s="53" t="s">
        <v>34</v>
      </c>
      <c r="M2" s="71"/>
      <c r="N2" s="56" t="s">
        <v>3</v>
      </c>
      <c r="P2" s="104"/>
      <c r="Q2" s="56" t="s">
        <v>33</v>
      </c>
      <c r="S2" s="72"/>
      <c r="T2" s="53" t="s">
        <v>33</v>
      </c>
      <c r="U2" s="99"/>
      <c r="V2" s="110"/>
      <c r="W2" s="53" t="s">
        <v>33</v>
      </c>
      <c r="X2" s="99"/>
      <c r="Y2" s="71"/>
      <c r="Z2" s="56" t="s">
        <v>33</v>
      </c>
      <c r="AB2" s="119" t="s">
        <v>3</v>
      </c>
      <c r="AC2" s="134"/>
      <c r="AD2" s="53" t="s">
        <v>33</v>
      </c>
      <c r="AE2" s="127"/>
      <c r="AF2" s="53" t="s">
        <v>3</v>
      </c>
      <c r="AG2" s="127"/>
      <c r="AH2" s="53" t="s">
        <v>33</v>
      </c>
      <c r="AI2" s="150" t="s">
        <v>95</v>
      </c>
      <c r="AJ2" s="56" t="s">
        <v>3</v>
      </c>
      <c r="AK2" s="150" t="s">
        <v>95</v>
      </c>
      <c r="AL2" s="53" t="s">
        <v>3</v>
      </c>
      <c r="AM2" s="53" t="s">
        <v>96</v>
      </c>
      <c r="AN2" s="170" t="s">
        <v>3</v>
      </c>
      <c r="AO2" s="174" t="s">
        <v>96</v>
      </c>
      <c r="AP2" s="133" t="s">
        <v>51</v>
      </c>
    </row>
    <row r="3" spans="1:42" x14ac:dyDescent="0.3">
      <c r="A3" s="143" t="s">
        <v>4</v>
      </c>
      <c r="B3" s="4">
        <v>110150</v>
      </c>
      <c r="C3" s="7"/>
      <c r="D3" s="3"/>
      <c r="E3" s="4">
        <v>83650</v>
      </c>
      <c r="F3" s="1"/>
      <c r="G3" s="1"/>
      <c r="H3" s="27">
        <v>98800</v>
      </c>
      <c r="I3" s="1"/>
      <c r="K3" s="46">
        <v>91500</v>
      </c>
      <c r="L3" s="47"/>
      <c r="N3" s="59">
        <v>99550</v>
      </c>
      <c r="Q3" s="89">
        <v>103463</v>
      </c>
      <c r="R3" s="85"/>
      <c r="T3" s="46">
        <v>107645</v>
      </c>
      <c r="W3" s="46">
        <v>119275</v>
      </c>
      <c r="AA3" s="46">
        <v>135735</v>
      </c>
      <c r="AB3" s="120"/>
      <c r="AC3" s="135">
        <v>123072</v>
      </c>
      <c r="AE3" s="124">
        <v>116340</v>
      </c>
      <c r="AG3" s="124">
        <v>124874</v>
      </c>
      <c r="AI3" s="152">
        <f>SUM(AH4:AH17)</f>
        <v>122150</v>
      </c>
      <c r="AJ3" s="57"/>
      <c r="AK3" s="135">
        <f>SUM(AJ4:AJ17)</f>
        <v>126650</v>
      </c>
      <c r="AM3" s="46">
        <f>SUM(AL4:AL17)</f>
        <v>138000</v>
      </c>
      <c r="AN3" s="171"/>
      <c r="AO3" s="159">
        <v>188800</v>
      </c>
      <c r="AP3" s="165">
        <v>0.36809999999999998</v>
      </c>
    </row>
    <row r="4" spans="1:42" x14ac:dyDescent="0.3">
      <c r="A4" s="129" t="s">
        <v>75</v>
      </c>
      <c r="B4" s="8"/>
      <c r="C4" s="7">
        <v>42000</v>
      </c>
      <c r="D4" s="3"/>
      <c r="E4" s="1"/>
      <c r="F4" s="5">
        <v>36000</v>
      </c>
      <c r="G4" s="1"/>
      <c r="H4" s="1"/>
      <c r="I4" s="5">
        <v>19050</v>
      </c>
      <c r="L4" s="47">
        <v>19000</v>
      </c>
      <c r="O4" s="57">
        <v>22000</v>
      </c>
      <c r="Q4" s="85"/>
      <c r="R4" s="85">
        <v>25000</v>
      </c>
      <c r="U4" s="47">
        <v>30000</v>
      </c>
      <c r="X4" s="47">
        <v>30000</v>
      </c>
      <c r="Z4" s="47">
        <v>36760</v>
      </c>
      <c r="AB4" s="120">
        <v>37000</v>
      </c>
      <c r="AC4" s="65"/>
      <c r="AD4" s="47">
        <v>37000</v>
      </c>
      <c r="AF4" s="47">
        <v>39600</v>
      </c>
      <c r="AH4" s="137">
        <v>39600</v>
      </c>
      <c r="AJ4" s="158">
        <v>39600</v>
      </c>
      <c r="AL4" s="47">
        <v>39600</v>
      </c>
      <c r="AN4" s="171">
        <v>43550</v>
      </c>
    </row>
    <row r="5" spans="1:42" x14ac:dyDescent="0.3">
      <c r="A5" s="129" t="s">
        <v>71</v>
      </c>
      <c r="B5" s="7"/>
      <c r="C5" s="7">
        <v>6000</v>
      </c>
      <c r="D5" s="3"/>
      <c r="E5" s="1"/>
      <c r="F5" s="5">
        <v>4000</v>
      </c>
      <c r="G5" s="1"/>
      <c r="H5" s="1"/>
      <c r="I5" s="5">
        <v>6000</v>
      </c>
      <c r="L5" s="47">
        <v>6000</v>
      </c>
      <c r="O5" s="57">
        <v>8000</v>
      </c>
      <c r="Q5" s="85"/>
      <c r="R5" s="85">
        <v>8000</v>
      </c>
      <c r="U5" s="47">
        <v>8000</v>
      </c>
      <c r="X5" s="47">
        <v>5000</v>
      </c>
      <c r="Z5" s="47">
        <v>12000</v>
      </c>
      <c r="AB5" s="120">
        <v>10000</v>
      </c>
      <c r="AC5" s="65"/>
      <c r="AD5" s="47">
        <v>12000</v>
      </c>
      <c r="AF5" s="47">
        <v>14000</v>
      </c>
      <c r="AH5" s="137">
        <v>10000</v>
      </c>
      <c r="AJ5" s="158">
        <v>10000</v>
      </c>
      <c r="AL5" s="47">
        <v>15000</v>
      </c>
      <c r="AN5" s="171">
        <v>15000</v>
      </c>
    </row>
    <row r="6" spans="1:42" x14ac:dyDescent="0.3">
      <c r="A6" s="129" t="s">
        <v>61</v>
      </c>
      <c r="B6" s="7"/>
      <c r="C6" s="7">
        <v>2500</v>
      </c>
      <c r="D6" s="3"/>
      <c r="E6" s="1"/>
      <c r="F6" s="5">
        <v>4000</v>
      </c>
      <c r="G6" s="1"/>
      <c r="H6" s="1"/>
      <c r="I6" s="5">
        <v>2750</v>
      </c>
      <c r="L6" s="47">
        <v>1500</v>
      </c>
      <c r="O6" s="57">
        <v>1500</v>
      </c>
      <c r="Q6" s="85"/>
      <c r="R6" s="85">
        <v>3000</v>
      </c>
      <c r="U6" s="47">
        <v>2000</v>
      </c>
      <c r="X6" s="47">
        <v>2500</v>
      </c>
      <c r="Z6" s="47">
        <v>2000</v>
      </c>
      <c r="AB6" s="120">
        <v>3500</v>
      </c>
      <c r="AC6" s="65"/>
      <c r="AD6" s="47">
        <v>1800</v>
      </c>
      <c r="AF6" s="47">
        <v>3500</v>
      </c>
      <c r="AH6" s="137">
        <v>2000</v>
      </c>
      <c r="AJ6" s="57">
        <v>4000</v>
      </c>
      <c r="AL6" s="47">
        <v>2500</v>
      </c>
      <c r="AN6" s="171">
        <v>5100</v>
      </c>
    </row>
    <row r="7" spans="1:42" x14ac:dyDescent="0.3">
      <c r="A7" s="129" t="s">
        <v>62</v>
      </c>
      <c r="B7" s="7"/>
      <c r="C7" s="7">
        <v>18000</v>
      </c>
      <c r="D7" s="3"/>
      <c r="E7" s="1"/>
      <c r="F7" s="5">
        <v>17500</v>
      </c>
      <c r="G7" s="1"/>
      <c r="H7" s="1"/>
      <c r="I7" s="5">
        <v>13000</v>
      </c>
      <c r="L7" s="47">
        <v>11000</v>
      </c>
      <c r="O7" s="57">
        <v>13000</v>
      </c>
      <c r="Q7" s="85"/>
      <c r="R7" s="85">
        <v>17000</v>
      </c>
      <c r="U7" s="47">
        <v>17000</v>
      </c>
      <c r="X7" s="47">
        <v>19000</v>
      </c>
      <c r="Z7" s="47">
        <v>19000</v>
      </c>
      <c r="AB7" s="120">
        <v>25000</v>
      </c>
      <c r="AC7" s="65"/>
      <c r="AD7" s="47">
        <v>20000</v>
      </c>
      <c r="AF7" s="47">
        <v>22000</v>
      </c>
      <c r="AH7" s="137">
        <v>22000</v>
      </c>
      <c r="AJ7" s="57">
        <v>22000</v>
      </c>
      <c r="AL7" s="47">
        <v>22000</v>
      </c>
      <c r="AN7" s="171">
        <v>22000</v>
      </c>
    </row>
    <row r="8" spans="1:42" x14ac:dyDescent="0.3">
      <c r="A8" s="129" t="s">
        <v>63</v>
      </c>
      <c r="B8" s="7"/>
      <c r="C8" s="7">
        <v>6500</v>
      </c>
      <c r="D8" s="3"/>
      <c r="E8" s="1"/>
      <c r="F8" s="5">
        <v>2000</v>
      </c>
      <c r="G8" s="1"/>
      <c r="H8" s="1"/>
      <c r="I8" s="5">
        <v>10000</v>
      </c>
      <c r="L8" s="47">
        <v>6000</v>
      </c>
      <c r="O8" s="57">
        <v>3000</v>
      </c>
      <c r="Q8" s="85"/>
      <c r="R8" s="85">
        <v>3000</v>
      </c>
      <c r="U8" s="47">
        <v>3000</v>
      </c>
      <c r="X8" s="47">
        <v>1000</v>
      </c>
      <c r="Z8" s="47">
        <v>1000</v>
      </c>
      <c r="AB8" s="120">
        <v>200</v>
      </c>
      <c r="AC8" s="65"/>
      <c r="AD8" s="47">
        <v>200</v>
      </c>
      <c r="AF8" s="47">
        <v>200</v>
      </c>
      <c r="AH8" s="137">
        <v>200</v>
      </c>
      <c r="AJ8" s="57">
        <v>200</v>
      </c>
      <c r="AL8" s="47">
        <v>200</v>
      </c>
      <c r="AN8" s="171">
        <v>200</v>
      </c>
    </row>
    <row r="9" spans="1:42" x14ac:dyDescent="0.3">
      <c r="A9" s="129" t="s">
        <v>64</v>
      </c>
      <c r="B9" s="7"/>
      <c r="C9" s="16">
        <v>12000</v>
      </c>
      <c r="D9" s="3"/>
      <c r="E9" s="1"/>
      <c r="F9" s="5">
        <v>9000</v>
      </c>
      <c r="G9" s="1"/>
      <c r="H9" s="1"/>
      <c r="I9" s="5">
        <v>12000</v>
      </c>
      <c r="L9" s="47">
        <v>12000</v>
      </c>
      <c r="O9" s="57">
        <v>12000</v>
      </c>
      <c r="Q9" s="85"/>
      <c r="R9" s="85">
        <v>8000</v>
      </c>
      <c r="U9" s="47">
        <v>8000</v>
      </c>
      <c r="X9" s="47">
        <v>6000</v>
      </c>
      <c r="Z9" s="47">
        <v>6000</v>
      </c>
      <c r="AB9" s="120">
        <v>4000</v>
      </c>
      <c r="AC9" s="65"/>
      <c r="AD9" s="47">
        <v>2000</v>
      </c>
      <c r="AF9" s="47">
        <v>2000</v>
      </c>
      <c r="AH9" s="137">
        <v>2500</v>
      </c>
      <c r="AJ9" s="57">
        <v>5000</v>
      </c>
      <c r="AL9" s="47">
        <v>10000</v>
      </c>
      <c r="AN9" s="171">
        <v>10000</v>
      </c>
    </row>
    <row r="10" spans="1:42" x14ac:dyDescent="0.3">
      <c r="A10" s="129" t="s">
        <v>65</v>
      </c>
      <c r="B10" s="8"/>
      <c r="C10" s="7"/>
      <c r="D10" s="3"/>
      <c r="E10" s="1"/>
      <c r="F10" s="5"/>
      <c r="G10" s="1"/>
      <c r="H10" s="1"/>
      <c r="I10" s="5">
        <v>14700</v>
      </c>
      <c r="L10" s="47">
        <v>14700</v>
      </c>
      <c r="O10" s="57">
        <v>17400</v>
      </c>
      <c r="Q10" s="85"/>
      <c r="R10" s="85">
        <v>17400</v>
      </c>
      <c r="U10" s="47">
        <v>17400</v>
      </c>
      <c r="X10" s="47">
        <v>17400</v>
      </c>
      <c r="Z10" s="47">
        <v>17700</v>
      </c>
      <c r="AB10" s="120">
        <v>18200</v>
      </c>
      <c r="AC10" s="65"/>
      <c r="AD10" s="47">
        <v>18424</v>
      </c>
      <c r="AF10" s="47">
        <v>18424</v>
      </c>
      <c r="AH10" s="137">
        <v>18900</v>
      </c>
      <c r="AJ10" s="57">
        <v>18900</v>
      </c>
      <c r="AL10" s="47">
        <v>21750</v>
      </c>
      <c r="AN10" s="171">
        <v>22500</v>
      </c>
    </row>
    <row r="11" spans="1:42" x14ac:dyDescent="0.3">
      <c r="A11" s="129" t="s">
        <v>66</v>
      </c>
      <c r="B11" s="7"/>
      <c r="C11" s="7">
        <v>650</v>
      </c>
      <c r="D11" s="3"/>
      <c r="E11" s="1"/>
      <c r="F11" s="5">
        <v>650</v>
      </c>
      <c r="G11" s="1"/>
      <c r="H11" s="1"/>
      <c r="I11" s="5">
        <v>650</v>
      </c>
      <c r="L11" s="47">
        <v>650</v>
      </c>
      <c r="O11" s="57">
        <v>650</v>
      </c>
      <c r="Q11" s="85"/>
      <c r="R11" s="85">
        <v>700</v>
      </c>
      <c r="U11" s="47">
        <v>820</v>
      </c>
      <c r="X11" s="47">
        <v>1200</v>
      </c>
      <c r="Z11" s="47">
        <v>1800</v>
      </c>
      <c r="AB11" s="120">
        <v>1200</v>
      </c>
      <c r="AC11" s="65"/>
      <c r="AD11" s="47">
        <v>1200</v>
      </c>
      <c r="AF11" s="47">
        <v>1500</v>
      </c>
      <c r="AH11" s="137">
        <v>1500</v>
      </c>
      <c r="AJ11" s="57">
        <v>1500</v>
      </c>
      <c r="AL11" s="47">
        <v>1500</v>
      </c>
      <c r="AN11" s="171">
        <v>1700</v>
      </c>
    </row>
    <row r="12" spans="1:42" x14ac:dyDescent="0.3">
      <c r="A12" s="129" t="s">
        <v>67</v>
      </c>
      <c r="B12" s="7"/>
      <c r="C12" s="7"/>
      <c r="D12" s="3"/>
      <c r="E12" s="1"/>
      <c r="F12" s="5"/>
      <c r="G12" s="1"/>
      <c r="H12" s="1"/>
      <c r="I12" s="5"/>
      <c r="L12" s="47"/>
      <c r="O12" s="57"/>
      <c r="Q12" s="85"/>
      <c r="R12" s="85">
        <v>363</v>
      </c>
      <c r="U12" s="47">
        <v>363</v>
      </c>
      <c r="X12" s="47">
        <v>475</v>
      </c>
      <c r="Z12" s="47">
        <v>475</v>
      </c>
      <c r="AB12" s="120">
        <v>520</v>
      </c>
      <c r="AC12" s="65"/>
      <c r="AD12" s="47">
        <v>550</v>
      </c>
      <c r="AF12" s="47">
        <v>550</v>
      </c>
      <c r="AH12" s="137">
        <v>550</v>
      </c>
      <c r="AJ12" s="57">
        <v>550</v>
      </c>
      <c r="AL12" s="47">
        <v>550</v>
      </c>
      <c r="AN12" s="171">
        <v>650</v>
      </c>
    </row>
    <row r="13" spans="1:42" x14ac:dyDescent="0.3">
      <c r="A13" s="129" t="s">
        <v>68</v>
      </c>
      <c r="B13" s="8"/>
      <c r="C13" s="7"/>
      <c r="D13" s="3"/>
      <c r="E13" s="1"/>
      <c r="F13" s="5"/>
      <c r="G13" s="1"/>
      <c r="H13" s="1"/>
      <c r="I13" s="5">
        <v>8250</v>
      </c>
      <c r="L13" s="47">
        <v>8250</v>
      </c>
      <c r="O13" s="57">
        <v>9600</v>
      </c>
      <c r="Q13" s="85"/>
      <c r="R13" s="85">
        <v>9600</v>
      </c>
      <c r="U13" s="47">
        <v>9600</v>
      </c>
      <c r="X13" s="47">
        <v>9600</v>
      </c>
      <c r="Z13" s="47">
        <v>9600</v>
      </c>
      <c r="AB13" s="120">
        <v>9852</v>
      </c>
      <c r="AC13" s="65"/>
      <c r="AD13" s="47">
        <v>10566</v>
      </c>
      <c r="AF13" s="47">
        <v>10400</v>
      </c>
      <c r="AH13" s="137">
        <v>10500</v>
      </c>
      <c r="AJ13" s="57">
        <v>10500</v>
      </c>
      <c r="AL13" s="47">
        <v>10500</v>
      </c>
      <c r="AN13" s="171">
        <v>11200</v>
      </c>
    </row>
    <row r="14" spans="1:42" x14ac:dyDescent="0.3">
      <c r="A14" s="129" t="s">
        <v>69</v>
      </c>
      <c r="B14" s="7"/>
      <c r="C14" s="7">
        <v>20500</v>
      </c>
      <c r="D14" s="3"/>
      <c r="E14" s="1"/>
      <c r="F14" s="5">
        <v>8500</v>
      </c>
      <c r="G14" s="1"/>
      <c r="H14" s="1"/>
      <c r="I14" s="5">
        <v>9000</v>
      </c>
      <c r="L14" s="47">
        <v>9000</v>
      </c>
      <c r="O14" s="57">
        <v>9000</v>
      </c>
      <c r="Q14" s="85"/>
      <c r="R14" s="85">
        <v>9000</v>
      </c>
      <c r="U14" s="47">
        <v>9062</v>
      </c>
      <c r="X14" s="47">
        <v>24700</v>
      </c>
      <c r="Z14" s="47">
        <v>25000</v>
      </c>
      <c r="AB14" s="120">
        <v>9200</v>
      </c>
      <c r="AC14" s="65"/>
      <c r="AD14" s="47">
        <v>9200</v>
      </c>
      <c r="AF14" s="47">
        <v>9300</v>
      </c>
      <c r="AH14" s="137">
        <v>11000</v>
      </c>
      <c r="AJ14" s="57">
        <v>11000</v>
      </c>
      <c r="AL14" s="47">
        <v>11000</v>
      </c>
      <c r="AN14" s="171">
        <v>51000</v>
      </c>
    </row>
    <row r="15" spans="1:42" x14ac:dyDescent="0.3">
      <c r="A15" s="129" t="s">
        <v>72</v>
      </c>
      <c r="B15" s="7"/>
      <c r="C15" s="7">
        <v>500</v>
      </c>
      <c r="D15" s="3"/>
      <c r="E15" s="1"/>
      <c r="F15" s="5">
        <v>500</v>
      </c>
      <c r="G15" s="1"/>
      <c r="H15" s="1"/>
      <c r="I15" s="5">
        <v>500</v>
      </c>
      <c r="L15" s="47">
        <v>500</v>
      </c>
      <c r="O15" s="57">
        <v>500</v>
      </c>
      <c r="Q15" s="85"/>
      <c r="R15" s="85">
        <v>500</v>
      </c>
      <c r="U15" s="47">
        <v>500</v>
      </c>
      <c r="X15" s="47">
        <v>500</v>
      </c>
      <c r="Z15" s="47">
        <v>500</v>
      </c>
      <c r="AB15" s="120">
        <v>500</v>
      </c>
      <c r="AC15" s="65"/>
      <c r="AD15" s="47">
        <v>500</v>
      </c>
      <c r="AF15" s="47">
        <v>500</v>
      </c>
      <c r="AH15" s="137">
        <v>500</v>
      </c>
      <c r="AJ15" s="57">
        <v>500</v>
      </c>
      <c r="AL15" s="47">
        <v>500</v>
      </c>
      <c r="AN15" s="171">
        <v>500</v>
      </c>
    </row>
    <row r="16" spans="1:42" x14ac:dyDescent="0.3">
      <c r="A16" s="129" t="s">
        <v>31</v>
      </c>
      <c r="B16" s="7"/>
      <c r="C16" s="7">
        <v>400</v>
      </c>
      <c r="D16" s="1"/>
      <c r="E16" s="3"/>
      <c r="F16" s="5">
        <v>400</v>
      </c>
      <c r="G16" s="1"/>
      <c r="H16" s="1"/>
      <c r="I16" s="5">
        <v>400</v>
      </c>
      <c r="L16" s="47">
        <v>400</v>
      </c>
      <c r="M16"/>
      <c r="O16" s="57">
        <v>400</v>
      </c>
      <c r="Q16" s="87"/>
      <c r="R16" s="87">
        <v>400</v>
      </c>
      <c r="S16"/>
      <c r="U16" s="47">
        <v>400</v>
      </c>
      <c r="X16" s="47">
        <v>400</v>
      </c>
      <c r="Z16" s="47">
        <v>400</v>
      </c>
      <c r="AB16" s="120">
        <v>400</v>
      </c>
      <c r="AC16" s="65"/>
      <c r="AD16" s="47">
        <v>400</v>
      </c>
      <c r="AF16" s="47">
        <v>400</v>
      </c>
      <c r="AH16" s="137">
        <v>400</v>
      </c>
      <c r="AJ16" s="57">
        <v>400</v>
      </c>
      <c r="AL16" s="47">
        <v>400</v>
      </c>
      <c r="AN16" s="171">
        <v>400</v>
      </c>
    </row>
    <row r="17" spans="1:42" x14ac:dyDescent="0.3">
      <c r="A17" s="10" t="s">
        <v>70</v>
      </c>
      <c r="B17" s="7"/>
      <c r="C17" s="7">
        <v>1100</v>
      </c>
      <c r="D17" s="3"/>
      <c r="E17" s="1"/>
      <c r="F17" s="5">
        <v>1100</v>
      </c>
      <c r="G17" s="1"/>
      <c r="H17" s="1"/>
      <c r="I17" s="5">
        <v>2500</v>
      </c>
      <c r="L17" s="47">
        <v>2500</v>
      </c>
      <c r="M17"/>
      <c r="O17" s="57">
        <v>2500</v>
      </c>
      <c r="P17"/>
      <c r="Q17" s="87"/>
      <c r="R17" s="87">
        <v>1500</v>
      </c>
      <c r="S17"/>
      <c r="U17" s="47">
        <v>1500</v>
      </c>
      <c r="V17" s="128"/>
      <c r="X17" s="47">
        <v>1500</v>
      </c>
      <c r="Y17"/>
      <c r="Z17" s="47">
        <v>2500</v>
      </c>
      <c r="AB17" s="47">
        <v>2500</v>
      </c>
      <c r="AC17" s="47"/>
      <c r="AD17" s="47">
        <v>2500</v>
      </c>
      <c r="AE17" s="46"/>
      <c r="AF17" s="47">
        <v>2500</v>
      </c>
      <c r="AG17" s="46"/>
      <c r="AH17" s="137">
        <v>2500</v>
      </c>
      <c r="AI17" s="176"/>
      <c r="AJ17" s="57">
        <v>2500</v>
      </c>
      <c r="AK17"/>
      <c r="AL17" s="47">
        <v>2500</v>
      </c>
      <c r="AN17" s="171">
        <v>2500</v>
      </c>
      <c r="AO17"/>
      <c r="AP17" s="51"/>
    </row>
    <row r="18" spans="1:42" s="43" customFormat="1" x14ac:dyDescent="0.3">
      <c r="A18" s="131" t="s">
        <v>100</v>
      </c>
      <c r="B18" s="32"/>
      <c r="C18" s="32"/>
      <c r="D18" s="33"/>
      <c r="E18" s="25"/>
      <c r="F18" s="26"/>
      <c r="G18" s="25"/>
      <c r="H18" s="25"/>
      <c r="I18" s="26"/>
      <c r="K18" s="48"/>
      <c r="L18" s="48"/>
      <c r="O18" s="58"/>
      <c r="Q18" s="86"/>
      <c r="R18" s="86"/>
      <c r="T18" s="48"/>
      <c r="U18" s="48"/>
      <c r="V18" s="112"/>
      <c r="W18" s="48"/>
      <c r="X18" s="48"/>
      <c r="Y18" s="52"/>
      <c r="Z18" s="48"/>
      <c r="AB18" s="121"/>
      <c r="AC18" s="123"/>
      <c r="AD18" s="48"/>
      <c r="AE18" s="127"/>
      <c r="AF18" s="48"/>
      <c r="AG18" s="127"/>
      <c r="AH18" s="139"/>
      <c r="AI18" s="153"/>
      <c r="AJ18" s="58"/>
      <c r="AK18" s="63"/>
      <c r="AL18" s="48">
        <f>--AO8</f>
        <v>0</v>
      </c>
      <c r="AM18" s="48"/>
      <c r="AN18" s="173">
        <v>2500</v>
      </c>
      <c r="AO18" s="62"/>
    </row>
    <row r="19" spans="1:42" x14ac:dyDescent="0.3">
      <c r="A19" s="143" t="s">
        <v>5</v>
      </c>
      <c r="B19" s="4">
        <v>176484</v>
      </c>
      <c r="C19" s="8"/>
      <c r="D19" s="9"/>
      <c r="E19" s="4">
        <v>180100</v>
      </c>
      <c r="F19" s="9"/>
      <c r="G19" s="2"/>
      <c r="H19" s="27">
        <v>189148</v>
      </c>
      <c r="I19" s="9"/>
      <c r="K19" s="46">
        <v>184233</v>
      </c>
      <c r="L19" s="47"/>
      <c r="N19" s="59">
        <v>181158</v>
      </c>
      <c r="O19" s="57"/>
      <c r="Q19" s="89">
        <v>186885</v>
      </c>
      <c r="R19" s="85"/>
      <c r="T19" s="46">
        <v>190104</v>
      </c>
      <c r="W19" s="46">
        <v>224304</v>
      </c>
      <c r="AA19" s="46">
        <v>204869</v>
      </c>
      <c r="AB19" s="120"/>
      <c r="AC19" s="124">
        <v>212086</v>
      </c>
      <c r="AE19" s="124">
        <v>214625</v>
      </c>
      <c r="AG19" s="124">
        <v>220720</v>
      </c>
      <c r="AI19" s="152">
        <f>SUM(AH20:AH25)</f>
        <v>279220</v>
      </c>
      <c r="AK19" s="160">
        <f>SUM(AJ20:AJ25)</f>
        <v>236995</v>
      </c>
      <c r="AM19" s="46">
        <f>SUM(AL20:AL25)</f>
        <v>252585</v>
      </c>
      <c r="AN19" s="171"/>
      <c r="AO19" s="159">
        <f>SUM(AN20:AN25)</f>
        <v>271949</v>
      </c>
      <c r="AP19" s="165">
        <v>7.6660000000000006E-2</v>
      </c>
    </row>
    <row r="20" spans="1:42" x14ac:dyDescent="0.3">
      <c r="A20" s="141" t="s">
        <v>6</v>
      </c>
      <c r="B20" s="7"/>
      <c r="C20" s="7">
        <v>114850</v>
      </c>
      <c r="D20" s="5"/>
      <c r="E20" s="1"/>
      <c r="F20" s="5">
        <v>116500</v>
      </c>
      <c r="G20" s="1"/>
      <c r="H20" s="1"/>
      <c r="I20" s="5">
        <v>122998</v>
      </c>
      <c r="L20" s="47">
        <v>114927</v>
      </c>
      <c r="O20" s="57">
        <v>109233</v>
      </c>
      <c r="Q20" s="85"/>
      <c r="R20" s="85">
        <v>113381</v>
      </c>
      <c r="U20" s="47">
        <v>116000</v>
      </c>
      <c r="X20" s="47">
        <v>118500</v>
      </c>
      <c r="Z20" s="47">
        <v>124444</v>
      </c>
      <c r="AB20" s="120">
        <v>130348</v>
      </c>
      <c r="AC20" s="65"/>
      <c r="AD20" s="47">
        <v>132000</v>
      </c>
      <c r="AF20" s="47">
        <v>135000</v>
      </c>
      <c r="AH20" s="137">
        <v>130000</v>
      </c>
      <c r="AJ20" s="57">
        <v>132000</v>
      </c>
      <c r="AL20" s="47">
        <v>140000</v>
      </c>
      <c r="AN20" s="171">
        <v>140000</v>
      </c>
    </row>
    <row r="21" spans="1:42" hidden="1" x14ac:dyDescent="0.3">
      <c r="A21" s="129" t="s">
        <v>74</v>
      </c>
      <c r="B21" s="7"/>
      <c r="C21" s="7"/>
      <c r="D21" s="5"/>
      <c r="E21" s="1"/>
      <c r="F21" s="5"/>
      <c r="G21" s="1"/>
      <c r="H21" s="1"/>
      <c r="I21" s="5"/>
      <c r="L21" s="47"/>
      <c r="O21" s="57"/>
      <c r="Q21" s="85"/>
      <c r="R21" s="85"/>
      <c r="X21" s="47">
        <v>30000</v>
      </c>
      <c r="Z21" s="47">
        <v>0</v>
      </c>
      <c r="AB21" s="120">
        <v>0</v>
      </c>
      <c r="AC21" s="65"/>
      <c r="AD21" s="47">
        <v>0</v>
      </c>
      <c r="AF21" s="47">
        <v>0</v>
      </c>
      <c r="AH21" s="137">
        <v>45000</v>
      </c>
      <c r="AJ21" s="163">
        <v>0</v>
      </c>
      <c r="AL21" s="47">
        <v>0</v>
      </c>
      <c r="AN21" s="171"/>
    </row>
    <row r="22" spans="1:42" x14ac:dyDescent="0.3">
      <c r="A22" s="129" t="s">
        <v>76</v>
      </c>
      <c r="B22" s="7"/>
      <c r="C22" s="7">
        <v>58434</v>
      </c>
      <c r="D22" s="5"/>
      <c r="E22" s="1"/>
      <c r="F22" s="5">
        <v>60000</v>
      </c>
      <c r="G22" s="1"/>
      <c r="H22" s="1"/>
      <c r="I22" s="5">
        <v>62150</v>
      </c>
      <c r="L22" s="47">
        <v>64606</v>
      </c>
      <c r="O22" s="57">
        <v>66800</v>
      </c>
      <c r="Q22" s="85"/>
      <c r="R22" s="85">
        <v>68379</v>
      </c>
      <c r="U22" s="47">
        <v>68979</v>
      </c>
      <c r="X22" s="47">
        <v>70379</v>
      </c>
      <c r="Z22" s="47">
        <v>75000</v>
      </c>
      <c r="AB22" s="120">
        <v>76013</v>
      </c>
      <c r="AC22" s="65"/>
      <c r="AD22" s="47">
        <v>77000</v>
      </c>
      <c r="AF22" s="47">
        <v>80000</v>
      </c>
      <c r="AH22" s="137">
        <v>84000</v>
      </c>
      <c r="AJ22" s="57">
        <v>84000</v>
      </c>
      <c r="AL22" s="47">
        <v>90000</v>
      </c>
      <c r="AN22" s="171">
        <v>100000</v>
      </c>
    </row>
    <row r="23" spans="1:42" x14ac:dyDescent="0.3">
      <c r="A23" s="129" t="s">
        <v>77</v>
      </c>
      <c r="B23" s="7"/>
      <c r="C23" s="7">
        <v>3200</v>
      </c>
      <c r="D23" s="5"/>
      <c r="E23" s="3"/>
      <c r="F23" s="5">
        <v>3600</v>
      </c>
      <c r="G23" s="1"/>
      <c r="H23" s="1"/>
      <c r="I23" s="5">
        <v>4000</v>
      </c>
      <c r="L23" s="65">
        <v>4100</v>
      </c>
      <c r="M23"/>
      <c r="O23" s="57">
        <v>4500</v>
      </c>
      <c r="Q23" s="87"/>
      <c r="R23" s="87">
        <v>4500</v>
      </c>
      <c r="U23" s="47">
        <v>4500</v>
      </c>
      <c r="X23" s="47">
        <v>4800</v>
      </c>
      <c r="Z23" s="47">
        <v>4800</v>
      </c>
      <c r="AB23" s="120">
        <v>5100</v>
      </c>
      <c r="AC23" s="65"/>
      <c r="AD23" s="47">
        <v>5000</v>
      </c>
      <c r="AF23" s="47">
        <v>5000</v>
      </c>
      <c r="AH23" s="137">
        <v>5000</v>
      </c>
      <c r="AJ23" s="57">
        <v>5500</v>
      </c>
      <c r="AL23" s="47">
        <v>6500</v>
      </c>
      <c r="AN23" s="171">
        <v>7600</v>
      </c>
    </row>
    <row r="24" spans="1:42" x14ac:dyDescent="0.3">
      <c r="A24" s="62" t="s">
        <v>78</v>
      </c>
      <c r="L24">
        <v>600</v>
      </c>
      <c r="O24" s="57">
        <v>625</v>
      </c>
      <c r="Q24" s="87"/>
      <c r="R24" s="87">
        <v>625</v>
      </c>
      <c r="U24" s="47">
        <v>625</v>
      </c>
      <c r="X24" s="47">
        <v>625</v>
      </c>
      <c r="Z24" s="47">
        <v>625</v>
      </c>
      <c r="AB24" s="120">
        <v>625</v>
      </c>
      <c r="AC24" s="65"/>
      <c r="AD24" s="47">
        <v>625</v>
      </c>
      <c r="AF24" s="47">
        <v>720</v>
      </c>
      <c r="AH24" s="137">
        <v>720</v>
      </c>
      <c r="AJ24" s="57">
        <v>1400</v>
      </c>
      <c r="AL24" s="47">
        <v>1585</v>
      </c>
      <c r="AN24" s="171">
        <v>1585</v>
      </c>
    </row>
    <row r="25" spans="1:42" s="43" customFormat="1" x14ac:dyDescent="0.3">
      <c r="A25" s="63" t="s">
        <v>90</v>
      </c>
      <c r="K25" s="48"/>
      <c r="T25" s="48"/>
      <c r="U25" s="48"/>
      <c r="V25" s="130"/>
      <c r="W25" s="48"/>
      <c r="X25" s="48"/>
      <c r="AD25" s="48"/>
      <c r="AE25" s="75"/>
      <c r="AF25" s="48">
        <v>0</v>
      </c>
      <c r="AG25" s="127"/>
      <c r="AH25" s="139">
        <v>14500</v>
      </c>
      <c r="AI25" s="153"/>
      <c r="AJ25" s="48">
        <v>14095</v>
      </c>
      <c r="AK25" s="63"/>
      <c r="AL25" s="48">
        <v>14500</v>
      </c>
      <c r="AM25" s="48"/>
      <c r="AN25" s="173">
        <v>22764</v>
      </c>
      <c r="AO25" s="63"/>
    </row>
    <row r="26" spans="1:42" x14ac:dyDescent="0.3">
      <c r="A26" s="143" t="s">
        <v>7</v>
      </c>
      <c r="B26" s="4">
        <v>272650</v>
      </c>
      <c r="C26" s="8"/>
      <c r="D26" s="9"/>
      <c r="E26" s="4">
        <v>283000</v>
      </c>
      <c r="F26" s="9"/>
      <c r="G26" s="2"/>
      <c r="H26" s="27">
        <v>317554</v>
      </c>
      <c r="I26" s="9"/>
      <c r="K26" s="46">
        <v>313167</v>
      </c>
      <c r="L26" s="47"/>
      <c r="N26" s="59">
        <v>303908</v>
      </c>
      <c r="O26" s="57"/>
      <c r="Q26" s="89">
        <v>358211</v>
      </c>
      <c r="R26" s="85"/>
      <c r="T26" s="46">
        <v>293500</v>
      </c>
      <c r="W26" s="46">
        <f>SUM(X27:X35)</f>
        <v>345500</v>
      </c>
      <c r="AA26" s="46">
        <f>SUM(Z27:Z35)</f>
        <v>331500</v>
      </c>
      <c r="AB26" s="120"/>
      <c r="AC26" s="124">
        <v>291500</v>
      </c>
      <c r="AE26" s="124">
        <v>469758</v>
      </c>
      <c r="AG26" s="46">
        <f>SUM(AF27:AF35)</f>
        <v>302935</v>
      </c>
      <c r="AI26" s="152">
        <f>SUM(AH27:AH35)</f>
        <v>258217</v>
      </c>
      <c r="AK26" s="159">
        <f>SUM(AJ27:AJ35)</f>
        <v>258500</v>
      </c>
      <c r="AM26" s="46">
        <f>SUM(AL27:AL35)</f>
        <v>339500</v>
      </c>
      <c r="AO26" s="160">
        <v>340500</v>
      </c>
      <c r="AP26" s="165">
        <v>2.8999999999999998E-3</v>
      </c>
    </row>
    <row r="27" spans="1:42" x14ac:dyDescent="0.3">
      <c r="A27" s="141" t="s">
        <v>8</v>
      </c>
      <c r="B27" s="7"/>
      <c r="C27" s="7">
        <v>64200</v>
      </c>
      <c r="D27" s="5"/>
      <c r="E27" s="1"/>
      <c r="F27" s="5">
        <v>66000</v>
      </c>
      <c r="G27" s="1"/>
      <c r="H27" s="1"/>
      <c r="I27" s="5">
        <v>75325</v>
      </c>
      <c r="L27" s="47">
        <v>75000</v>
      </c>
      <c r="O27" s="57">
        <v>70000</v>
      </c>
      <c r="Q27" s="85"/>
      <c r="R27" s="85">
        <v>70000</v>
      </c>
      <c r="U27" s="47">
        <v>70000</v>
      </c>
      <c r="X27" s="47">
        <v>70000</v>
      </c>
      <c r="Z27" s="47">
        <v>60000</v>
      </c>
      <c r="AB27" s="120">
        <v>60000</v>
      </c>
      <c r="AC27" s="65"/>
      <c r="AD27" s="47">
        <v>55000</v>
      </c>
      <c r="AF27" s="47">
        <v>60000</v>
      </c>
      <c r="AH27" s="137">
        <v>65000</v>
      </c>
      <c r="AJ27" s="57">
        <v>65000</v>
      </c>
      <c r="AL27" s="47">
        <v>65000</v>
      </c>
      <c r="AN27" s="171">
        <v>65000</v>
      </c>
    </row>
    <row r="28" spans="1:42" x14ac:dyDescent="0.3">
      <c r="A28" s="141" t="s">
        <v>9</v>
      </c>
      <c r="B28" s="7"/>
      <c r="C28" s="7">
        <v>171950</v>
      </c>
      <c r="D28" s="5"/>
      <c r="E28" s="1"/>
      <c r="F28" s="5">
        <v>173500</v>
      </c>
      <c r="G28" s="1"/>
      <c r="H28" s="1"/>
      <c r="I28" s="5">
        <v>195729</v>
      </c>
      <c r="L28" s="47">
        <v>186667</v>
      </c>
      <c r="O28" s="57">
        <v>181408</v>
      </c>
      <c r="Q28" s="85"/>
      <c r="R28" s="85">
        <v>182000</v>
      </c>
      <c r="U28" s="47">
        <v>168000</v>
      </c>
      <c r="X28" s="47">
        <v>218000</v>
      </c>
      <c r="Z28" s="47">
        <v>214000</v>
      </c>
      <c r="AB28" s="120">
        <v>168000</v>
      </c>
      <c r="AC28" s="65"/>
      <c r="AD28" s="47">
        <v>358000</v>
      </c>
      <c r="AE28" s="136" t="s">
        <v>87</v>
      </c>
      <c r="AF28" s="47">
        <v>188935</v>
      </c>
      <c r="AH28" s="137">
        <v>130717</v>
      </c>
      <c r="AJ28" s="57">
        <v>130000</v>
      </c>
      <c r="AL28" s="47">
        <v>130000</v>
      </c>
      <c r="AN28" s="171">
        <v>130000</v>
      </c>
    </row>
    <row r="29" spans="1:42" x14ac:dyDescent="0.3">
      <c r="A29" s="141" t="s">
        <v>10</v>
      </c>
      <c r="B29" s="7"/>
      <c r="C29" s="7">
        <v>500</v>
      </c>
      <c r="D29" s="5"/>
      <c r="E29" s="1"/>
      <c r="F29" s="5">
        <v>3000</v>
      </c>
      <c r="G29" s="1"/>
      <c r="H29" s="1"/>
      <c r="I29" s="5">
        <v>500</v>
      </c>
      <c r="L29" s="47">
        <v>500</v>
      </c>
      <c r="O29" s="57">
        <v>500</v>
      </c>
      <c r="Q29" s="85"/>
      <c r="R29" s="85">
        <v>500</v>
      </c>
      <c r="U29" s="47">
        <v>500</v>
      </c>
      <c r="X29" s="47">
        <v>500</v>
      </c>
      <c r="Z29" s="47">
        <v>500</v>
      </c>
      <c r="AB29" s="120">
        <v>500</v>
      </c>
      <c r="AC29" s="65"/>
      <c r="AD29" s="47">
        <v>500</v>
      </c>
      <c r="AF29" s="47">
        <v>500</v>
      </c>
      <c r="AH29" s="137">
        <v>500</v>
      </c>
      <c r="AJ29" s="57">
        <v>500</v>
      </c>
      <c r="AL29" s="47">
        <v>500</v>
      </c>
      <c r="AN29" s="171">
        <v>500</v>
      </c>
    </row>
    <row r="30" spans="1:42" x14ac:dyDescent="0.3">
      <c r="A30" s="141" t="s">
        <v>11</v>
      </c>
      <c r="B30" s="7"/>
      <c r="C30" s="7">
        <v>11500</v>
      </c>
      <c r="D30" s="5"/>
      <c r="E30" s="1"/>
      <c r="F30" s="5">
        <v>11000</v>
      </c>
      <c r="G30" s="1"/>
      <c r="H30" s="1"/>
      <c r="I30" s="5">
        <v>11000</v>
      </c>
      <c r="L30" s="47">
        <v>10000</v>
      </c>
      <c r="O30" s="57">
        <v>11000</v>
      </c>
      <c r="Q30" s="85"/>
      <c r="R30" s="85">
        <v>11000</v>
      </c>
      <c r="U30" s="47">
        <v>11000</v>
      </c>
      <c r="X30" s="47">
        <v>11000</v>
      </c>
      <c r="Z30" s="47">
        <v>11000</v>
      </c>
      <c r="AB30" s="120">
        <v>11000</v>
      </c>
      <c r="AC30" s="65"/>
      <c r="AD30" s="47">
        <v>9000</v>
      </c>
      <c r="AF30" s="47">
        <v>9000</v>
      </c>
      <c r="AH30" s="137">
        <v>10000</v>
      </c>
      <c r="AJ30" s="57">
        <v>11000</v>
      </c>
      <c r="AL30" s="47">
        <v>11000</v>
      </c>
      <c r="AN30" s="171">
        <v>12000</v>
      </c>
    </row>
    <row r="31" spans="1:42" x14ac:dyDescent="0.3">
      <c r="A31" s="141" t="s">
        <v>12</v>
      </c>
      <c r="B31" s="7"/>
      <c r="C31" s="7">
        <v>4000</v>
      </c>
      <c r="D31" s="5"/>
      <c r="E31" s="1"/>
      <c r="F31" s="5">
        <v>4000</v>
      </c>
      <c r="G31" s="1"/>
      <c r="H31" s="1"/>
      <c r="I31" s="5">
        <v>4000</v>
      </c>
      <c r="L31" s="47">
        <v>4000</v>
      </c>
      <c r="O31" s="57">
        <v>4000</v>
      </c>
      <c r="Q31" s="85"/>
      <c r="R31" s="85">
        <v>4000</v>
      </c>
      <c r="U31" s="47">
        <v>5000</v>
      </c>
      <c r="X31" s="47">
        <v>5000</v>
      </c>
      <c r="Z31" s="47">
        <v>5000</v>
      </c>
      <c r="AB31" s="120">
        <v>10000</v>
      </c>
      <c r="AC31" s="65"/>
      <c r="AD31" s="47">
        <v>8000</v>
      </c>
      <c r="AF31" s="47">
        <v>8500</v>
      </c>
      <c r="AH31" s="137">
        <v>6000</v>
      </c>
      <c r="AJ31" s="57">
        <v>6000</v>
      </c>
      <c r="AL31" s="47">
        <v>7000</v>
      </c>
      <c r="AN31" s="171">
        <v>7000</v>
      </c>
    </row>
    <row r="32" spans="1:42" x14ac:dyDescent="0.3">
      <c r="A32" s="141" t="s">
        <v>13</v>
      </c>
      <c r="B32" s="7"/>
      <c r="C32" s="7">
        <v>6000</v>
      </c>
      <c r="D32" s="5"/>
      <c r="E32" s="1"/>
      <c r="F32" s="5">
        <v>7000</v>
      </c>
      <c r="G32" s="1"/>
      <c r="H32" s="1"/>
      <c r="I32" s="5">
        <v>13000</v>
      </c>
      <c r="L32" s="47">
        <v>13000</v>
      </c>
      <c r="O32" s="57">
        <v>13000</v>
      </c>
      <c r="Q32" s="85"/>
      <c r="R32" s="85">
        <v>13000</v>
      </c>
      <c r="U32" s="47">
        <v>15000</v>
      </c>
      <c r="X32" s="47">
        <v>15000</v>
      </c>
      <c r="Z32" s="47">
        <v>15000</v>
      </c>
      <c r="AB32" s="120">
        <v>15000</v>
      </c>
      <c r="AC32" s="65"/>
      <c r="AD32" s="47">
        <v>10000</v>
      </c>
      <c r="AF32" s="47">
        <v>10000</v>
      </c>
      <c r="AH32" s="137">
        <v>10000</v>
      </c>
      <c r="AJ32" s="57">
        <v>10000</v>
      </c>
      <c r="AL32" s="47">
        <v>10000</v>
      </c>
      <c r="AN32" s="171">
        <v>10000</v>
      </c>
    </row>
    <row r="33" spans="1:42" x14ac:dyDescent="0.3">
      <c r="A33" s="141" t="s">
        <v>14</v>
      </c>
      <c r="B33" s="7"/>
      <c r="C33" s="7">
        <v>8000</v>
      </c>
      <c r="D33" s="5"/>
      <c r="E33" s="1"/>
      <c r="F33" s="5">
        <v>11000</v>
      </c>
      <c r="G33" s="1"/>
      <c r="H33" s="1"/>
      <c r="I33" s="5">
        <v>11000</v>
      </c>
      <c r="L33" s="47">
        <v>12000</v>
      </c>
      <c r="O33" s="57">
        <v>12000</v>
      </c>
      <c r="Q33" s="85"/>
      <c r="R33" s="85">
        <v>12000</v>
      </c>
      <c r="U33" s="47">
        <v>12000</v>
      </c>
      <c r="X33" s="47">
        <v>10000</v>
      </c>
      <c r="Z33" s="47">
        <v>10000</v>
      </c>
      <c r="AB33" s="120">
        <v>10000</v>
      </c>
      <c r="AC33" s="65"/>
      <c r="AD33" s="47">
        <v>7000</v>
      </c>
      <c r="AF33" s="47">
        <v>7000</v>
      </c>
      <c r="AH33" s="137">
        <v>7000</v>
      </c>
      <c r="AJ33" s="57">
        <v>7000</v>
      </c>
      <c r="AL33" s="47">
        <v>7000</v>
      </c>
      <c r="AN33" s="171">
        <v>7000</v>
      </c>
    </row>
    <row r="34" spans="1:42" x14ac:dyDescent="0.3">
      <c r="A34" s="141" t="s">
        <v>15</v>
      </c>
      <c r="B34" s="7"/>
      <c r="C34" s="7">
        <v>6500</v>
      </c>
      <c r="D34" s="5"/>
      <c r="E34" s="3"/>
      <c r="F34" s="5">
        <v>7500</v>
      </c>
      <c r="G34" s="1"/>
      <c r="H34" s="1"/>
      <c r="I34" s="5">
        <v>7000</v>
      </c>
      <c r="L34" s="47">
        <v>7000</v>
      </c>
      <c r="O34" s="57">
        <v>7000</v>
      </c>
      <c r="Q34" s="87"/>
      <c r="R34" s="87">
        <v>7000</v>
      </c>
      <c r="U34" s="47">
        <v>7000</v>
      </c>
      <c r="X34" s="47">
        <v>8000</v>
      </c>
      <c r="Z34" s="47">
        <v>8000</v>
      </c>
      <c r="AB34" s="120">
        <v>9000</v>
      </c>
      <c r="AC34" s="65"/>
      <c r="AD34" s="47">
        <v>9258</v>
      </c>
      <c r="AF34" s="47">
        <v>9000</v>
      </c>
      <c r="AH34" s="137">
        <v>9000</v>
      </c>
      <c r="AJ34" s="57">
        <v>9000</v>
      </c>
      <c r="AL34" s="47">
        <v>9000</v>
      </c>
      <c r="AN34" s="171">
        <v>9000</v>
      </c>
    </row>
    <row r="35" spans="1:42" s="43" customFormat="1" x14ac:dyDescent="0.3">
      <c r="A35" s="131" t="s">
        <v>32</v>
      </c>
      <c r="B35" s="32"/>
      <c r="C35" s="32"/>
      <c r="D35" s="26"/>
      <c r="E35" s="25"/>
      <c r="F35" s="26"/>
      <c r="G35" s="25"/>
      <c r="H35" s="25"/>
      <c r="I35" s="26"/>
      <c r="K35" s="48"/>
      <c r="L35" s="48">
        <v>5000</v>
      </c>
      <c r="M35" s="52"/>
      <c r="O35" s="58">
        <v>5000</v>
      </c>
      <c r="P35" s="105"/>
      <c r="Q35" s="86"/>
      <c r="R35" s="86">
        <v>58711</v>
      </c>
      <c r="S35" s="63"/>
      <c r="T35" s="48"/>
      <c r="U35" s="48">
        <v>5000</v>
      </c>
      <c r="V35" s="112"/>
      <c r="W35" s="48"/>
      <c r="X35" s="48">
        <v>8000</v>
      </c>
      <c r="Y35" s="52"/>
      <c r="Z35" s="48">
        <v>8000</v>
      </c>
      <c r="AB35" s="121">
        <v>8000</v>
      </c>
      <c r="AC35" s="123"/>
      <c r="AD35" s="48">
        <v>13000</v>
      </c>
      <c r="AE35" s="127"/>
      <c r="AF35" s="48">
        <v>10000</v>
      </c>
      <c r="AG35" s="127"/>
      <c r="AH35" s="139">
        <v>20000</v>
      </c>
      <c r="AI35" s="153"/>
      <c r="AJ35" s="58">
        <v>20000</v>
      </c>
      <c r="AK35" s="63"/>
      <c r="AL35" s="48">
        <v>100000</v>
      </c>
      <c r="AM35" s="48"/>
      <c r="AN35" s="173">
        <v>100000</v>
      </c>
      <c r="AO35" s="63"/>
    </row>
    <row r="36" spans="1:42" x14ac:dyDescent="0.3">
      <c r="A36" s="143" t="s">
        <v>16</v>
      </c>
      <c r="B36" s="4">
        <v>36000</v>
      </c>
      <c r="C36" s="8"/>
      <c r="D36" s="9"/>
      <c r="E36" s="4">
        <v>35000</v>
      </c>
      <c r="F36" s="9"/>
      <c r="G36" s="2"/>
      <c r="H36" s="27">
        <v>36000</v>
      </c>
      <c r="I36" s="9"/>
      <c r="K36" s="46">
        <v>36000</v>
      </c>
      <c r="L36" s="47"/>
      <c r="N36" s="59">
        <v>37000</v>
      </c>
      <c r="O36" s="57"/>
      <c r="Q36" s="89">
        <v>37000</v>
      </c>
      <c r="R36" s="85"/>
      <c r="T36" s="98">
        <v>37000</v>
      </c>
      <c r="W36" s="46">
        <v>40000</v>
      </c>
      <c r="AA36" s="46">
        <v>42000</v>
      </c>
      <c r="AB36" s="120"/>
      <c r="AC36" s="124">
        <v>45000</v>
      </c>
      <c r="AE36" s="124">
        <v>45000</v>
      </c>
      <c r="AG36" s="124">
        <v>45000</v>
      </c>
      <c r="AI36" s="152">
        <f>SUM(AH37:AH38)</f>
        <v>68000</v>
      </c>
      <c r="AK36" s="160">
        <v>60000</v>
      </c>
      <c r="AM36" s="46">
        <v>65000</v>
      </c>
      <c r="AN36" s="171"/>
      <c r="AO36" s="160">
        <v>75000</v>
      </c>
      <c r="AP36" s="165">
        <v>0.15390000000000001</v>
      </c>
    </row>
    <row r="37" spans="1:42" x14ac:dyDescent="0.3">
      <c r="A37" s="129" t="s">
        <v>17</v>
      </c>
      <c r="B37" s="8"/>
      <c r="C37" s="7">
        <v>25000</v>
      </c>
      <c r="D37" s="5"/>
      <c r="E37" s="1"/>
      <c r="F37" s="5">
        <v>24000</v>
      </c>
      <c r="G37" s="1"/>
      <c r="H37" s="1"/>
      <c r="I37" s="5">
        <v>25000</v>
      </c>
      <c r="L37" s="47">
        <v>24000</v>
      </c>
      <c r="O37" s="57">
        <v>25000</v>
      </c>
      <c r="Q37" s="85"/>
      <c r="R37" s="85">
        <v>25000</v>
      </c>
      <c r="U37" s="100">
        <v>25000</v>
      </c>
      <c r="X37" s="47">
        <v>28000</v>
      </c>
      <c r="Z37" s="47">
        <v>30000</v>
      </c>
      <c r="AB37" s="120">
        <v>33000</v>
      </c>
      <c r="AC37" s="65"/>
      <c r="AD37" s="47">
        <v>33000</v>
      </c>
      <c r="AF37" s="47">
        <v>33000</v>
      </c>
      <c r="AH37" s="137">
        <v>47000</v>
      </c>
      <c r="AJ37" s="57">
        <v>45000</v>
      </c>
      <c r="AL37" s="47">
        <v>45000</v>
      </c>
      <c r="AN37" s="171">
        <v>55000</v>
      </c>
    </row>
    <row r="38" spans="1:42" s="43" customFormat="1" x14ac:dyDescent="0.3">
      <c r="A38" s="131" t="s">
        <v>18</v>
      </c>
      <c r="B38" s="34"/>
      <c r="C38" s="32">
        <v>11000</v>
      </c>
      <c r="D38" s="26"/>
      <c r="E38" s="33"/>
      <c r="F38" s="26">
        <v>11000</v>
      </c>
      <c r="G38" s="25"/>
      <c r="H38" s="25"/>
      <c r="I38" s="26">
        <v>11000</v>
      </c>
      <c r="K38" s="48"/>
      <c r="L38" s="48">
        <v>12000</v>
      </c>
      <c r="M38" s="52"/>
      <c r="O38" s="58">
        <v>12000</v>
      </c>
      <c r="P38" s="105"/>
      <c r="Q38" s="86"/>
      <c r="R38" s="86">
        <v>12000</v>
      </c>
      <c r="S38" s="63"/>
      <c r="T38" s="48"/>
      <c r="U38" s="101">
        <v>12000</v>
      </c>
      <c r="V38" s="112"/>
      <c r="W38" s="48"/>
      <c r="X38" s="48">
        <v>12000</v>
      </c>
      <c r="Y38" s="52"/>
      <c r="Z38" s="48">
        <v>12000</v>
      </c>
      <c r="AB38" s="121">
        <v>12000</v>
      </c>
      <c r="AC38" s="123"/>
      <c r="AD38" s="48">
        <v>12000</v>
      </c>
      <c r="AE38" s="127"/>
      <c r="AF38" s="48">
        <v>12000</v>
      </c>
      <c r="AG38" s="127"/>
      <c r="AH38" s="139">
        <v>21000</v>
      </c>
      <c r="AI38" s="151"/>
      <c r="AJ38" s="58">
        <v>15000</v>
      </c>
      <c r="AK38" s="63"/>
      <c r="AL38" s="48">
        <v>20000</v>
      </c>
      <c r="AM38" s="47"/>
      <c r="AN38" s="173">
        <v>20000</v>
      </c>
      <c r="AO38" s="63"/>
    </row>
    <row r="39" spans="1:42" x14ac:dyDescent="0.3">
      <c r="A39" s="143" t="s">
        <v>19</v>
      </c>
      <c r="B39" s="4">
        <v>123562</v>
      </c>
      <c r="C39" s="8"/>
      <c r="D39" s="9"/>
      <c r="E39" s="4">
        <v>123562</v>
      </c>
      <c r="F39" s="9"/>
      <c r="G39" s="2"/>
      <c r="H39" s="42">
        <v>97476</v>
      </c>
      <c r="I39" s="9"/>
      <c r="K39" s="46">
        <v>97033</v>
      </c>
      <c r="L39" s="47"/>
      <c r="N39" s="59">
        <v>96358</v>
      </c>
      <c r="Q39" s="89">
        <v>95570</v>
      </c>
      <c r="R39" s="85"/>
      <c r="T39" s="46">
        <v>94670</v>
      </c>
      <c r="W39" s="46">
        <v>93620</v>
      </c>
      <c r="AA39" s="46">
        <v>97380</v>
      </c>
      <c r="AB39" s="120"/>
      <c r="AC39" s="124">
        <v>95900</v>
      </c>
      <c r="AE39" s="124">
        <v>94220</v>
      </c>
      <c r="AG39" s="124">
        <v>97360</v>
      </c>
      <c r="AI39" s="154">
        <f>SUM(AH40:AH41)</f>
        <v>95320</v>
      </c>
      <c r="AK39" s="160">
        <v>88180</v>
      </c>
      <c r="AM39" s="135">
        <f>SUM(AL40:AL41)</f>
        <v>81010</v>
      </c>
      <c r="AN39" s="57"/>
      <c r="AO39" s="124">
        <v>78760</v>
      </c>
      <c r="AP39" s="165">
        <v>-2.8000000000000001E-2</v>
      </c>
    </row>
    <row r="40" spans="1:42" x14ac:dyDescent="0.3">
      <c r="A40" s="143" t="s">
        <v>20</v>
      </c>
      <c r="B40" s="4"/>
      <c r="C40" s="8"/>
      <c r="D40" s="9"/>
      <c r="E40" s="2"/>
      <c r="F40" s="20">
        <v>59396</v>
      </c>
      <c r="G40" s="2"/>
      <c r="H40" s="42"/>
      <c r="I40" s="9">
        <v>74676</v>
      </c>
      <c r="L40" s="47">
        <v>75000</v>
      </c>
      <c r="O40" s="57">
        <v>75000</v>
      </c>
      <c r="Q40" s="85"/>
      <c r="R40" s="85">
        <v>75000</v>
      </c>
      <c r="U40" s="102">
        <v>75000</v>
      </c>
      <c r="X40" s="47">
        <v>75000</v>
      </c>
      <c r="Z40" s="47">
        <v>80000</v>
      </c>
      <c r="AB40" s="120">
        <v>80000</v>
      </c>
      <c r="AC40" s="65"/>
      <c r="AD40" s="47">
        <v>80000</v>
      </c>
      <c r="AF40" s="47">
        <v>85000</v>
      </c>
      <c r="AH40" s="137">
        <v>85000</v>
      </c>
      <c r="AJ40" s="57">
        <v>80000</v>
      </c>
      <c r="AL40" s="47">
        <v>75000</v>
      </c>
      <c r="AN40" s="171">
        <v>75000</v>
      </c>
    </row>
    <row r="41" spans="1:42" s="43" customFormat="1" x14ac:dyDescent="0.3">
      <c r="A41" s="144" t="s">
        <v>21</v>
      </c>
      <c r="B41" s="39"/>
      <c r="C41" s="34"/>
      <c r="D41" s="40"/>
      <c r="E41" s="31"/>
      <c r="F41" s="37">
        <v>64166</v>
      </c>
      <c r="G41" s="38"/>
      <c r="H41" s="41"/>
      <c r="I41" s="40">
        <v>22800</v>
      </c>
      <c r="K41" s="48"/>
      <c r="L41" s="48">
        <v>22033</v>
      </c>
      <c r="M41" s="52"/>
      <c r="O41" s="58">
        <v>21358</v>
      </c>
      <c r="P41" s="105"/>
      <c r="Q41" s="86"/>
      <c r="R41" s="86">
        <v>20570</v>
      </c>
      <c r="S41" s="63"/>
      <c r="T41" s="48"/>
      <c r="U41" s="48">
        <v>19670</v>
      </c>
      <c r="V41" s="112"/>
      <c r="W41" s="48"/>
      <c r="X41" s="48">
        <v>18620</v>
      </c>
      <c r="Y41" s="52"/>
      <c r="Z41" s="48">
        <v>17380</v>
      </c>
      <c r="AB41" s="121">
        <v>15900</v>
      </c>
      <c r="AC41" s="123"/>
      <c r="AD41" s="48">
        <v>14220</v>
      </c>
      <c r="AE41" s="127"/>
      <c r="AF41" s="48">
        <v>12360</v>
      </c>
      <c r="AG41" s="127"/>
      <c r="AH41" s="139">
        <v>10320</v>
      </c>
      <c r="AI41" s="153"/>
      <c r="AJ41" s="58">
        <v>8180</v>
      </c>
      <c r="AK41" s="63"/>
      <c r="AL41" s="48">
        <v>6010</v>
      </c>
      <c r="AM41" s="48"/>
      <c r="AN41" s="173">
        <v>3760</v>
      </c>
      <c r="AO41" s="63"/>
    </row>
    <row r="42" spans="1:42" s="44" customFormat="1" x14ac:dyDescent="0.3">
      <c r="A42" s="145" t="s">
        <v>22</v>
      </c>
      <c r="B42" s="35">
        <v>4500</v>
      </c>
      <c r="C42" s="36"/>
      <c r="D42" s="30"/>
      <c r="E42" s="35">
        <v>6170</v>
      </c>
      <c r="F42" s="30"/>
      <c r="G42" s="28"/>
      <c r="H42" s="29">
        <v>6000</v>
      </c>
      <c r="I42" s="30"/>
      <c r="K42" s="49">
        <v>6000</v>
      </c>
      <c r="L42" s="50"/>
      <c r="M42" s="54"/>
      <c r="N42" s="61">
        <v>6000</v>
      </c>
      <c r="O42" s="60"/>
      <c r="P42" s="106"/>
      <c r="Q42" s="92">
        <v>6000</v>
      </c>
      <c r="R42" s="88">
        <v>6000</v>
      </c>
      <c r="S42" s="64"/>
      <c r="T42" s="49">
        <v>6000</v>
      </c>
      <c r="U42" s="50">
        <v>6000</v>
      </c>
      <c r="V42" s="113"/>
      <c r="W42" s="49">
        <v>6000</v>
      </c>
      <c r="X42" s="50">
        <v>6000</v>
      </c>
      <c r="Y42" s="54"/>
      <c r="Z42" s="50">
        <v>7590</v>
      </c>
      <c r="AA42" s="49">
        <v>7590</v>
      </c>
      <c r="AB42" s="122">
        <v>6000</v>
      </c>
      <c r="AC42" s="125">
        <v>6000</v>
      </c>
      <c r="AD42" s="50">
        <v>9000</v>
      </c>
      <c r="AE42" s="125">
        <v>9000</v>
      </c>
      <c r="AF42" s="50">
        <v>9000</v>
      </c>
      <c r="AG42" s="125">
        <v>9000</v>
      </c>
      <c r="AH42" s="140">
        <v>9000</v>
      </c>
      <c r="AI42" s="155">
        <v>9000</v>
      </c>
      <c r="AJ42" s="60">
        <v>9000</v>
      </c>
      <c r="AK42" s="161">
        <v>9000</v>
      </c>
      <c r="AL42" s="44">
        <v>10000</v>
      </c>
      <c r="AM42" s="49">
        <v>10000</v>
      </c>
      <c r="AN42" s="177">
        <v>11000</v>
      </c>
      <c r="AO42" s="125">
        <v>11000</v>
      </c>
      <c r="AP42" s="180">
        <v>0.1</v>
      </c>
    </row>
    <row r="43" spans="1:42" ht="17.399999999999999" x14ac:dyDescent="0.55000000000000004">
      <c r="A43" s="143" t="s">
        <v>55</v>
      </c>
      <c r="B43" s="4">
        <v>25000</v>
      </c>
      <c r="C43" s="8"/>
      <c r="D43" s="11"/>
      <c r="E43" s="4">
        <v>20330</v>
      </c>
      <c r="F43" s="9"/>
      <c r="G43" s="2"/>
      <c r="H43" s="27">
        <v>126000</v>
      </c>
      <c r="I43" s="9"/>
      <c r="K43" s="46">
        <v>113500</v>
      </c>
      <c r="L43" s="47"/>
      <c r="N43" s="59">
        <v>292500</v>
      </c>
      <c r="Q43" s="89">
        <v>244931</v>
      </c>
      <c r="R43" s="85"/>
      <c r="T43" s="46">
        <v>391931</v>
      </c>
      <c r="W43" s="46">
        <f>SUM(X43:X50)</f>
        <v>351931</v>
      </c>
      <c r="AA43" s="46">
        <v>342931</v>
      </c>
      <c r="AB43" s="120"/>
      <c r="AC43" s="124">
        <v>412000</v>
      </c>
      <c r="AE43" s="124">
        <v>306000</v>
      </c>
      <c r="AG43" s="124">
        <v>464321</v>
      </c>
      <c r="AI43" s="152">
        <v>377000</v>
      </c>
      <c r="AK43" s="59">
        <f>SUM(AJ44:AJ51)</f>
        <v>556000</v>
      </c>
      <c r="AM43" s="46">
        <f>SUM(AL44:AL51)</f>
        <v>461646</v>
      </c>
      <c r="AN43" s="171"/>
      <c r="AO43" s="124">
        <v>493729</v>
      </c>
      <c r="AP43" s="165">
        <v>6.9500000000000006E-2</v>
      </c>
    </row>
    <row r="44" spans="1:42" ht="15.6" x14ac:dyDescent="0.4">
      <c r="A44" s="129" t="s">
        <v>86</v>
      </c>
      <c r="B44" s="17"/>
      <c r="C44" s="18">
        <v>10000</v>
      </c>
      <c r="D44" s="12"/>
      <c r="E44" s="20"/>
      <c r="F44" s="21">
        <v>10000</v>
      </c>
      <c r="G44" s="10"/>
      <c r="H44" s="10"/>
      <c r="I44" s="21">
        <v>45000</v>
      </c>
      <c r="L44" s="47">
        <v>0</v>
      </c>
      <c r="N44" s="59"/>
      <c r="O44" s="57">
        <v>10000</v>
      </c>
      <c r="Q44" s="85"/>
      <c r="R44" s="85">
        <v>50000</v>
      </c>
      <c r="S44" s="78"/>
      <c r="U44" s="47">
        <v>70000</v>
      </c>
      <c r="X44" s="47">
        <v>90000</v>
      </c>
      <c r="Z44" s="47">
        <v>113810</v>
      </c>
      <c r="AB44" s="120">
        <v>138000</v>
      </c>
      <c r="AC44" s="124"/>
      <c r="AD44" s="47">
        <v>158000</v>
      </c>
      <c r="AF44" s="47">
        <v>170000</v>
      </c>
      <c r="AH44" s="137">
        <v>170000</v>
      </c>
      <c r="AJ44" s="57">
        <v>220000</v>
      </c>
      <c r="AL44" s="47">
        <v>240000</v>
      </c>
      <c r="AN44" s="171">
        <v>240000</v>
      </c>
    </row>
    <row r="45" spans="1:42" x14ac:dyDescent="0.3">
      <c r="A45" s="141" t="s">
        <v>23</v>
      </c>
      <c r="B45" s="7"/>
      <c r="C45" s="7">
        <v>10000</v>
      </c>
      <c r="D45" s="5"/>
      <c r="E45" s="1"/>
      <c r="F45" s="5">
        <v>10000</v>
      </c>
      <c r="G45" s="1"/>
      <c r="H45" s="1"/>
      <c r="I45" s="5">
        <v>45000</v>
      </c>
      <c r="L45" s="47">
        <v>33000</v>
      </c>
      <c r="N45" s="59"/>
      <c r="O45" s="57">
        <v>93000</v>
      </c>
      <c r="Q45" s="85"/>
      <c r="R45" s="85">
        <v>16711</v>
      </c>
      <c r="S45" s="78"/>
      <c r="U45" s="47">
        <v>26711</v>
      </c>
      <c r="X45" s="47">
        <v>36711</v>
      </c>
      <c r="Z45" s="47">
        <v>36711</v>
      </c>
      <c r="AB45" s="120">
        <v>40000</v>
      </c>
      <c r="AC45" s="65"/>
      <c r="AD45" s="47">
        <v>50000</v>
      </c>
      <c r="AF45" s="47">
        <v>60000</v>
      </c>
      <c r="AH45" s="137">
        <v>150000</v>
      </c>
      <c r="AJ45" s="57">
        <v>220000</v>
      </c>
      <c r="AL45" s="47">
        <v>85000</v>
      </c>
      <c r="AN45" s="171">
        <v>90000</v>
      </c>
    </row>
    <row r="46" spans="1:42" x14ac:dyDescent="0.3">
      <c r="A46" s="129" t="s">
        <v>54</v>
      </c>
      <c r="B46" s="7"/>
      <c r="C46" s="7"/>
      <c r="D46" s="5"/>
      <c r="E46" s="1"/>
      <c r="F46" s="1"/>
      <c r="G46" s="1"/>
      <c r="H46" s="1"/>
      <c r="I46" s="5"/>
      <c r="L46" s="47">
        <v>14500</v>
      </c>
      <c r="O46" s="57">
        <v>154500</v>
      </c>
      <c r="Q46" s="85"/>
      <c r="R46" s="85">
        <v>138220</v>
      </c>
      <c r="U46" s="47">
        <v>245220</v>
      </c>
      <c r="X46" s="47">
        <v>195220</v>
      </c>
      <c r="Z46" s="47">
        <v>159000</v>
      </c>
      <c r="AB46" s="120">
        <v>200000</v>
      </c>
      <c r="AC46" s="65"/>
      <c r="AD46" s="47">
        <v>60000</v>
      </c>
      <c r="AE46" s="136" t="s">
        <v>87</v>
      </c>
      <c r="AF46" s="47">
        <v>109048</v>
      </c>
      <c r="AH46" s="137">
        <v>50000</v>
      </c>
      <c r="AJ46" s="57">
        <v>84000</v>
      </c>
      <c r="AL46" s="47">
        <v>94000</v>
      </c>
      <c r="AN46" s="171">
        <v>100000</v>
      </c>
    </row>
    <row r="47" spans="1:42" x14ac:dyDescent="0.3">
      <c r="A47" s="129" t="s">
        <v>52</v>
      </c>
      <c r="B47" s="7"/>
      <c r="C47" s="7"/>
      <c r="D47" s="5"/>
      <c r="E47" s="1"/>
      <c r="F47" s="1"/>
      <c r="G47" s="1"/>
      <c r="H47" s="1"/>
      <c r="I47" s="5">
        <v>6000</v>
      </c>
      <c r="L47" s="47">
        <v>36000</v>
      </c>
      <c r="O47" s="57">
        <v>5000</v>
      </c>
      <c r="Q47" s="85"/>
      <c r="R47" s="85">
        <v>10000</v>
      </c>
      <c r="U47" s="47">
        <v>20000</v>
      </c>
      <c r="X47" s="47">
        <v>0</v>
      </c>
      <c r="Z47" s="47">
        <v>5000</v>
      </c>
      <c r="AB47" s="120">
        <v>10000</v>
      </c>
      <c r="AC47" s="65"/>
      <c r="AD47" s="47">
        <v>15000</v>
      </c>
      <c r="AF47" s="47">
        <v>30000</v>
      </c>
      <c r="AH47" s="137">
        <v>0</v>
      </c>
      <c r="AJ47" s="57">
        <v>10000</v>
      </c>
      <c r="AL47" s="47">
        <v>15000</v>
      </c>
      <c r="AN47" s="171">
        <v>20000</v>
      </c>
    </row>
    <row r="48" spans="1:42" x14ac:dyDescent="0.3">
      <c r="A48" s="129" t="s">
        <v>97</v>
      </c>
      <c r="B48" s="7"/>
      <c r="C48" s="7"/>
      <c r="D48" s="5"/>
      <c r="E48" s="1"/>
      <c r="F48" s="1"/>
      <c r="G48" s="1"/>
      <c r="H48" s="1"/>
      <c r="I48" s="5"/>
      <c r="L48" s="47"/>
      <c r="M48"/>
      <c r="O48" s="57"/>
      <c r="Q48" s="85"/>
      <c r="R48" s="85"/>
      <c r="Z48" s="47"/>
      <c r="AB48" s="120"/>
      <c r="AC48" s="65"/>
      <c r="AJ48" s="57"/>
      <c r="AL48" s="47">
        <v>6646</v>
      </c>
      <c r="AN48" s="171">
        <v>10000</v>
      </c>
      <c r="AP48" s="128"/>
    </row>
    <row r="49" spans="1:42" ht="15.6" x14ac:dyDescent="0.4">
      <c r="A49" s="129" t="s">
        <v>24</v>
      </c>
      <c r="B49" s="18"/>
      <c r="C49" s="18">
        <v>5000</v>
      </c>
      <c r="D49" s="12"/>
      <c r="E49" s="20"/>
      <c r="F49" s="21">
        <v>330</v>
      </c>
      <c r="G49" s="10"/>
      <c r="H49" s="20"/>
      <c r="I49" s="21">
        <v>5000</v>
      </c>
      <c r="L49" s="47">
        <v>5000</v>
      </c>
      <c r="M49"/>
      <c r="O49" s="57">
        <v>5000</v>
      </c>
      <c r="Q49" s="87"/>
      <c r="R49" s="87">
        <v>5000</v>
      </c>
      <c r="U49" s="47">
        <v>5000</v>
      </c>
      <c r="X49" s="47">
        <v>5000</v>
      </c>
      <c r="Z49" s="47">
        <v>3410</v>
      </c>
      <c r="AB49" s="120">
        <v>4000</v>
      </c>
      <c r="AC49" s="65"/>
      <c r="AD49" s="47">
        <v>3000</v>
      </c>
      <c r="AF49" s="47">
        <v>3000</v>
      </c>
      <c r="AH49" s="137">
        <v>2000</v>
      </c>
      <c r="AJ49" s="57">
        <v>2000</v>
      </c>
      <c r="AL49" s="47">
        <v>1000</v>
      </c>
      <c r="AN49" s="171">
        <v>13729</v>
      </c>
    </row>
    <row r="50" spans="1:42" s="43" customFormat="1" x14ac:dyDescent="0.3">
      <c r="A50" s="131" t="s">
        <v>53</v>
      </c>
      <c r="B50" s="32"/>
      <c r="C50" s="32"/>
      <c r="D50" s="26"/>
      <c r="E50" s="25"/>
      <c r="F50" s="25"/>
      <c r="G50" s="25"/>
      <c r="H50" s="33"/>
      <c r="I50" s="26">
        <v>25000</v>
      </c>
      <c r="K50" s="48"/>
      <c r="L50" s="48">
        <v>25000</v>
      </c>
      <c r="M50" s="52"/>
      <c r="O50" s="58">
        <v>25000</v>
      </c>
      <c r="P50" s="105"/>
      <c r="R50" s="86">
        <v>25000</v>
      </c>
      <c r="S50" s="63"/>
      <c r="T50" s="48"/>
      <c r="U50" s="48">
        <v>25000</v>
      </c>
      <c r="V50" s="112"/>
      <c r="W50" s="48"/>
      <c r="X50" s="48">
        <v>25000</v>
      </c>
      <c r="Y50" s="52"/>
      <c r="Z50" s="48">
        <v>25000</v>
      </c>
      <c r="AB50" s="121">
        <v>20000</v>
      </c>
      <c r="AC50" s="123"/>
      <c r="AD50" s="48">
        <v>20000</v>
      </c>
      <c r="AE50" s="127"/>
      <c r="AF50" s="48">
        <v>20000</v>
      </c>
      <c r="AG50" s="127"/>
      <c r="AH50" s="139">
        <v>5000</v>
      </c>
      <c r="AI50" s="153"/>
      <c r="AJ50" s="58">
        <v>20000</v>
      </c>
      <c r="AK50" s="63"/>
      <c r="AL50" s="48">
        <v>20000</v>
      </c>
      <c r="AM50" s="48"/>
      <c r="AN50" s="173">
        <v>20000</v>
      </c>
      <c r="AO50" s="63"/>
    </row>
    <row r="51" spans="1:42" s="43" customFormat="1" hidden="1" x14ac:dyDescent="0.3">
      <c r="A51" s="131" t="s">
        <v>88</v>
      </c>
      <c r="K51" s="48"/>
      <c r="T51" s="48"/>
      <c r="U51" s="48"/>
      <c r="V51" s="130"/>
      <c r="W51" s="48"/>
      <c r="X51" s="48"/>
      <c r="AD51" s="48">
        <v>0</v>
      </c>
      <c r="AE51" s="75"/>
      <c r="AF51" s="121">
        <v>72273</v>
      </c>
      <c r="AG51" s="127"/>
      <c r="AH51" s="139">
        <v>0</v>
      </c>
      <c r="AI51" s="153"/>
      <c r="AJ51" s="43">
        <v>0</v>
      </c>
      <c r="AK51" s="63"/>
      <c r="AL51" s="48">
        <v>0</v>
      </c>
      <c r="AM51" s="48"/>
      <c r="AN51" s="173"/>
      <c r="AO51" s="63"/>
    </row>
    <row r="52" spans="1:42" x14ac:dyDescent="0.3">
      <c r="A52" s="143" t="s">
        <v>25</v>
      </c>
      <c r="B52" s="4">
        <v>748346</v>
      </c>
      <c r="C52" s="2"/>
      <c r="D52" s="4"/>
      <c r="E52" s="4">
        <v>731812</v>
      </c>
      <c r="F52" s="9"/>
      <c r="G52" s="2"/>
      <c r="H52" s="27">
        <v>870978</v>
      </c>
      <c r="I52" s="9"/>
      <c r="K52" s="46">
        <v>841433</v>
      </c>
      <c r="N52" s="59">
        <f>SUM(N3:N50)</f>
        <v>1016474</v>
      </c>
      <c r="O52" s="57"/>
      <c r="Q52" s="89">
        <f>SUM(Q3:Q50)</f>
        <v>1032060</v>
      </c>
      <c r="R52" s="85"/>
      <c r="T52" s="46">
        <f>SUM(T3:T50)</f>
        <v>1120850</v>
      </c>
      <c r="U52" s="47">
        <f>SUM(U4:U50)</f>
        <v>1120850</v>
      </c>
      <c r="W52" s="46">
        <f>SUM(W3:W50)</f>
        <v>1180630</v>
      </c>
      <c r="X52" s="47">
        <f>SUM(X4:X50)</f>
        <v>1180630</v>
      </c>
      <c r="Z52" s="47">
        <f>SUM(Z4:Z50)</f>
        <v>1161005</v>
      </c>
      <c r="AA52" s="46">
        <f>SUM(AA3:AA43)</f>
        <v>1162005</v>
      </c>
      <c r="AB52" s="120">
        <f>SUM(AB4:AB50)</f>
        <v>1184558</v>
      </c>
      <c r="AC52" s="124">
        <f>SUM(AC3:AC50)</f>
        <v>1185558</v>
      </c>
      <c r="AD52" s="47">
        <v>1254943</v>
      </c>
      <c r="AE52" s="124">
        <f>SUM(AE3:AE50)</f>
        <v>1254943</v>
      </c>
      <c r="AF52" s="47">
        <f>SUM(AF4:AF51)</f>
        <v>1264210</v>
      </c>
      <c r="AG52" s="124">
        <f>SUM(AG3:AG51)</f>
        <v>1264210</v>
      </c>
      <c r="AI52" s="152">
        <f>SUM(AI3:AI51)</f>
        <v>1208907</v>
      </c>
      <c r="AK52" s="124">
        <f>SUM(AK3:AK51)</f>
        <v>1335325</v>
      </c>
      <c r="AM52" s="46">
        <f>SUM(AM3:AM51)</f>
        <v>1347741</v>
      </c>
      <c r="AN52" s="171"/>
      <c r="AO52" s="160">
        <f>SUM(AO3:AO51)</f>
        <v>1459738</v>
      </c>
      <c r="AP52" s="165">
        <v>8.3099999999999993E-2</v>
      </c>
    </row>
    <row r="53" spans="1:42" x14ac:dyDescent="0.3">
      <c r="B53" s="14"/>
      <c r="C53" s="14"/>
      <c r="D53" s="2"/>
      <c r="E53" s="4"/>
      <c r="F53" s="9"/>
      <c r="G53" s="2"/>
      <c r="H53" s="2"/>
      <c r="I53" s="9"/>
      <c r="L53" s="47"/>
    </row>
    <row r="54" spans="1:42" x14ac:dyDescent="0.3">
      <c r="B54" s="14"/>
      <c r="C54" s="14"/>
      <c r="D54" s="2"/>
      <c r="E54" s="4"/>
      <c r="F54" s="9"/>
      <c r="G54" s="2"/>
      <c r="H54" s="2"/>
      <c r="I54" s="9"/>
      <c r="L54" s="47"/>
    </row>
    <row r="55" spans="1:42" x14ac:dyDescent="0.3">
      <c r="A55" s="141"/>
      <c r="B55" s="13"/>
      <c r="C55" s="1"/>
      <c r="D55" s="1"/>
      <c r="E55" s="1"/>
      <c r="F55" s="1"/>
      <c r="G55" s="1"/>
      <c r="H55" s="19">
        <v>2013</v>
      </c>
      <c r="I55" s="1"/>
      <c r="K55" s="45">
        <v>2014</v>
      </c>
      <c r="N55" s="55">
        <v>2015</v>
      </c>
      <c r="Q55" s="55">
        <v>2016</v>
      </c>
      <c r="T55" s="45">
        <v>2017</v>
      </c>
      <c r="V55" s="109"/>
      <c r="W55" s="45">
        <v>2018</v>
      </c>
      <c r="Z55" s="55">
        <v>2019</v>
      </c>
      <c r="AB55" s="118">
        <v>2020</v>
      </c>
      <c r="AD55" s="45">
        <v>2021</v>
      </c>
      <c r="AF55" s="45">
        <v>2022</v>
      </c>
      <c r="AG55" s="149" t="s">
        <v>94</v>
      </c>
      <c r="AH55" s="45">
        <v>2023</v>
      </c>
      <c r="AI55" s="149" t="s">
        <v>94</v>
      </c>
      <c r="AJ55" s="55">
        <v>2024</v>
      </c>
      <c r="AK55" s="149" t="s">
        <v>94</v>
      </c>
      <c r="AL55" s="45">
        <v>2025</v>
      </c>
      <c r="AM55" s="45" t="s">
        <v>94</v>
      </c>
      <c r="AN55" s="169">
        <v>2026</v>
      </c>
      <c r="AO55" s="174" t="s">
        <v>94</v>
      </c>
      <c r="AP55" s="55" t="s">
        <v>73</v>
      </c>
    </row>
    <row r="56" spans="1:42" s="43" customFormat="1" x14ac:dyDescent="0.3">
      <c r="A56" s="146" t="s">
        <v>26</v>
      </c>
      <c r="B56" s="66" t="s">
        <v>1</v>
      </c>
      <c r="C56" s="25"/>
      <c r="D56" s="67"/>
      <c r="E56" s="23" t="s">
        <v>2</v>
      </c>
      <c r="F56" s="25"/>
      <c r="G56" s="25"/>
      <c r="H56" s="22" t="s">
        <v>33</v>
      </c>
      <c r="I56" s="25"/>
      <c r="K56" s="53" t="s">
        <v>34</v>
      </c>
      <c r="M56" s="52"/>
      <c r="N56" s="56" t="s">
        <v>3</v>
      </c>
      <c r="P56" s="105"/>
      <c r="Q56" s="56" t="s">
        <v>33</v>
      </c>
      <c r="S56" s="63"/>
      <c r="T56" s="53" t="s">
        <v>33</v>
      </c>
      <c r="U56" s="48"/>
      <c r="V56" s="110"/>
      <c r="W56" s="53" t="s">
        <v>3</v>
      </c>
      <c r="X56" s="48"/>
      <c r="Y56" s="52"/>
      <c r="Z56" s="56" t="s">
        <v>82</v>
      </c>
      <c r="AB56" s="119" t="s">
        <v>3</v>
      </c>
      <c r="AC56" s="63"/>
      <c r="AD56" s="56" t="s">
        <v>33</v>
      </c>
      <c r="AE56" s="127"/>
      <c r="AF56" s="53" t="s">
        <v>3</v>
      </c>
      <c r="AG56" s="150" t="s">
        <v>95</v>
      </c>
      <c r="AH56" s="53" t="s">
        <v>33</v>
      </c>
      <c r="AI56" s="150" t="s">
        <v>95</v>
      </c>
      <c r="AJ56" s="56" t="s">
        <v>3</v>
      </c>
      <c r="AK56" s="150" t="s">
        <v>95</v>
      </c>
      <c r="AL56" s="53" t="s">
        <v>3</v>
      </c>
      <c r="AM56" s="53" t="s">
        <v>96</v>
      </c>
      <c r="AN56" s="170" t="s">
        <v>3</v>
      </c>
      <c r="AO56" s="175" t="s">
        <v>96</v>
      </c>
      <c r="AP56" s="56" t="s">
        <v>51</v>
      </c>
    </row>
    <row r="57" spans="1:42" x14ac:dyDescent="0.3">
      <c r="Z57" s="47"/>
      <c r="AA57" s="47"/>
      <c r="AB57" s="120"/>
      <c r="AC57" s="65"/>
    </row>
    <row r="58" spans="1:42" s="43" customFormat="1" x14ac:dyDescent="0.3">
      <c r="A58" s="147" t="s">
        <v>35</v>
      </c>
      <c r="B58" s="74"/>
      <c r="C58" s="74"/>
      <c r="D58" s="38"/>
      <c r="E58" s="39"/>
      <c r="F58" s="40"/>
      <c r="G58" s="38"/>
      <c r="H58" s="38"/>
      <c r="I58" s="40"/>
      <c r="K58" s="75">
        <v>458000</v>
      </c>
      <c r="L58" s="48"/>
      <c r="M58" s="52"/>
      <c r="N58" s="83">
        <v>458000</v>
      </c>
      <c r="P58" s="105"/>
      <c r="Q58" s="93">
        <v>458000</v>
      </c>
      <c r="R58" s="86">
        <v>458000</v>
      </c>
      <c r="S58" s="63"/>
      <c r="T58" s="75">
        <v>461000</v>
      </c>
      <c r="U58" s="48">
        <v>461000</v>
      </c>
      <c r="V58" s="114">
        <v>3.6999999999999998E-2</v>
      </c>
      <c r="W58" s="46">
        <v>475000</v>
      </c>
      <c r="X58" s="48">
        <v>475000</v>
      </c>
      <c r="Y58" s="52"/>
      <c r="Z58" s="48">
        <v>508000</v>
      </c>
      <c r="AA58" s="75">
        <v>508000</v>
      </c>
      <c r="AB58" s="121">
        <v>512000</v>
      </c>
      <c r="AC58" s="75">
        <v>512000</v>
      </c>
      <c r="AD58" s="48">
        <v>512000</v>
      </c>
      <c r="AE58" s="127">
        <v>512000</v>
      </c>
      <c r="AF58" s="48">
        <v>528000</v>
      </c>
      <c r="AG58" s="127">
        <v>528000</v>
      </c>
      <c r="AH58" s="139">
        <v>539806</v>
      </c>
      <c r="AI58" s="156">
        <v>539806</v>
      </c>
      <c r="AJ58" s="58">
        <v>545515</v>
      </c>
      <c r="AK58" s="162">
        <v>545515</v>
      </c>
      <c r="AL58" s="48">
        <v>538413</v>
      </c>
      <c r="AM58" s="75">
        <v>538413</v>
      </c>
      <c r="AN58" s="168"/>
      <c r="AO58" s="124">
        <v>545618</v>
      </c>
      <c r="AP58" s="178">
        <v>1.34E-2</v>
      </c>
    </row>
    <row r="59" spans="1:42" x14ac:dyDescent="0.3">
      <c r="A59" s="148" t="s">
        <v>36</v>
      </c>
      <c r="B59" s="14"/>
      <c r="C59" s="14"/>
      <c r="D59" s="2"/>
      <c r="E59" s="4"/>
      <c r="F59" s="9"/>
      <c r="G59" s="2"/>
      <c r="H59" s="2"/>
      <c r="I59" s="9"/>
      <c r="K59" s="46">
        <v>133198</v>
      </c>
      <c r="L59" s="47"/>
      <c r="N59" s="59">
        <v>137919</v>
      </c>
      <c r="Q59" s="89">
        <v>137864</v>
      </c>
      <c r="R59" s="85"/>
      <c r="T59" s="46">
        <v>137764</v>
      </c>
      <c r="V59" s="115">
        <v>-6.9999999999999999E-4</v>
      </c>
      <c r="W59" s="116">
        <v>145707</v>
      </c>
      <c r="AA59" s="46">
        <v>145759</v>
      </c>
      <c r="AB59" s="120"/>
      <c r="AC59" s="124">
        <v>155247</v>
      </c>
      <c r="AE59" s="124">
        <v>154949</v>
      </c>
      <c r="AG59" s="135">
        <f>SUM(AF60:AF67)</f>
        <v>177371</v>
      </c>
      <c r="AI59" s="152">
        <f>SUM(AH60:AH67)</f>
        <v>160092</v>
      </c>
      <c r="AK59" s="159">
        <f>SUM(AJ60:AJ67)</f>
        <v>212599</v>
      </c>
      <c r="AM59" s="46">
        <v>234432</v>
      </c>
      <c r="AO59" s="159">
        <f>SUM(AN60:AN67)</f>
        <v>252103</v>
      </c>
      <c r="AP59" s="165">
        <v>7.5399999999999995E-2</v>
      </c>
    </row>
    <row r="60" spans="1:42" x14ac:dyDescent="0.3">
      <c r="A60" s="129" t="s">
        <v>41</v>
      </c>
      <c r="B60" s="5">
        <v>42018</v>
      </c>
      <c r="C60" s="1"/>
      <c r="D60" s="3"/>
      <c r="E60" s="3">
        <v>32503</v>
      </c>
      <c r="F60" s="1"/>
      <c r="G60" s="1"/>
      <c r="H60" s="24">
        <v>32503</v>
      </c>
      <c r="I60" s="1"/>
      <c r="L60" s="47">
        <v>32503</v>
      </c>
      <c r="N60" s="57"/>
      <c r="O60" s="57">
        <v>32503</v>
      </c>
      <c r="Q60" s="85"/>
      <c r="R60" s="85">
        <v>32503</v>
      </c>
      <c r="U60" s="47">
        <v>32503</v>
      </c>
      <c r="X60" s="47">
        <v>32503</v>
      </c>
      <c r="Z60" s="47">
        <v>32503</v>
      </c>
      <c r="AB60" s="120">
        <v>32503</v>
      </c>
      <c r="AC60" s="65"/>
      <c r="AD60" s="47">
        <v>32502</v>
      </c>
      <c r="AF60" s="47">
        <v>32502</v>
      </c>
      <c r="AH60" s="137">
        <v>32502</v>
      </c>
      <c r="AJ60" s="57">
        <v>84490</v>
      </c>
      <c r="AL60" s="47">
        <v>86432</v>
      </c>
      <c r="AN60" s="171">
        <v>89370</v>
      </c>
    </row>
    <row r="61" spans="1:42" x14ac:dyDescent="0.3">
      <c r="A61" s="129" t="s">
        <v>42</v>
      </c>
      <c r="B61" s="5">
        <v>89485</v>
      </c>
      <c r="C61" s="1"/>
      <c r="D61" s="5"/>
      <c r="E61" s="5">
        <v>89295</v>
      </c>
      <c r="F61" s="1"/>
      <c r="G61" s="1"/>
      <c r="H61" s="5">
        <v>89295</v>
      </c>
      <c r="I61" s="1"/>
      <c r="L61" s="47">
        <v>89295</v>
      </c>
      <c r="N61" s="57"/>
      <c r="O61" s="57">
        <v>93805</v>
      </c>
      <c r="Q61" s="85"/>
      <c r="R61" s="85">
        <v>93761</v>
      </c>
      <c r="U61" s="47">
        <v>93761</v>
      </c>
      <c r="X61" s="47">
        <v>101724</v>
      </c>
      <c r="Z61" s="47">
        <v>101676</v>
      </c>
      <c r="AB61" s="120">
        <v>111847</v>
      </c>
      <c r="AC61" s="65"/>
      <c r="AD61" s="47">
        <v>111847</v>
      </c>
      <c r="AF61" s="47">
        <v>114103</v>
      </c>
      <c r="AH61" s="137">
        <v>115812</v>
      </c>
      <c r="AJ61" s="57">
        <v>115812</v>
      </c>
      <c r="AL61" s="47">
        <v>115703</v>
      </c>
      <c r="AN61" s="171">
        <v>123997</v>
      </c>
    </row>
    <row r="62" spans="1:42" x14ac:dyDescent="0.3">
      <c r="A62" s="129" t="s">
        <v>43</v>
      </c>
      <c r="B62" s="5">
        <v>3200</v>
      </c>
      <c r="C62" s="1"/>
      <c r="D62" s="5"/>
      <c r="E62" s="5">
        <v>3600</v>
      </c>
      <c r="F62" s="1"/>
      <c r="G62" s="1"/>
      <c r="H62" s="5">
        <v>4000</v>
      </c>
      <c r="I62" s="1"/>
      <c r="L62" s="47">
        <v>4100</v>
      </c>
      <c r="N62" s="57"/>
      <c r="O62" s="57">
        <v>4500</v>
      </c>
      <c r="Q62" s="85"/>
      <c r="R62" s="85">
        <v>4500</v>
      </c>
      <c r="U62" s="47">
        <v>4500</v>
      </c>
      <c r="X62" s="47">
        <v>4800</v>
      </c>
      <c r="Z62" s="47">
        <v>4800</v>
      </c>
      <c r="AB62" s="120">
        <v>5100</v>
      </c>
      <c r="AC62" s="65"/>
      <c r="AD62" s="47">
        <v>5000</v>
      </c>
      <c r="AF62" s="47">
        <v>5000</v>
      </c>
      <c r="AH62" s="137">
        <v>4850</v>
      </c>
      <c r="AJ62" s="57">
        <v>5500</v>
      </c>
      <c r="AL62" s="47">
        <v>6500</v>
      </c>
      <c r="AN62" s="171">
        <v>7600</v>
      </c>
    </row>
    <row r="63" spans="1:42" x14ac:dyDescent="0.3">
      <c r="A63" s="129" t="s">
        <v>44</v>
      </c>
      <c r="B63" s="5">
        <v>4500</v>
      </c>
      <c r="C63" s="1"/>
      <c r="D63" s="5"/>
      <c r="E63" s="5">
        <v>4000</v>
      </c>
      <c r="F63" s="1"/>
      <c r="G63" s="1"/>
      <c r="H63" s="5">
        <v>3000</v>
      </c>
      <c r="I63" s="1"/>
      <c r="L63" s="47">
        <v>3000</v>
      </c>
      <c r="N63" s="57"/>
      <c r="O63" s="57">
        <v>3000</v>
      </c>
      <c r="Q63" s="85"/>
      <c r="R63" s="85">
        <v>3000</v>
      </c>
      <c r="U63" s="47">
        <v>3000</v>
      </c>
      <c r="X63" s="47">
        <v>3000</v>
      </c>
      <c r="Z63" s="47">
        <v>3100</v>
      </c>
      <c r="AB63" s="120">
        <v>3100</v>
      </c>
      <c r="AC63" s="65"/>
      <c r="AD63" s="47">
        <v>2900</v>
      </c>
      <c r="AF63" s="47">
        <v>2900</v>
      </c>
      <c r="AH63" s="137">
        <v>3000</v>
      </c>
      <c r="AJ63" s="57">
        <v>3100</v>
      </c>
      <c r="AL63" s="47">
        <v>3100</v>
      </c>
      <c r="AN63" s="171">
        <v>3100</v>
      </c>
    </row>
    <row r="64" spans="1:42" x14ac:dyDescent="0.3">
      <c r="A64" s="129" t="s">
        <v>45</v>
      </c>
      <c r="B64" s="5">
        <v>600</v>
      </c>
      <c r="C64" s="1"/>
      <c r="D64" s="5"/>
      <c r="E64" s="5">
        <v>600</v>
      </c>
      <c r="F64" s="1"/>
      <c r="G64" s="1"/>
      <c r="H64" s="5">
        <v>900</v>
      </c>
      <c r="I64" s="1"/>
      <c r="L64" s="47">
        <v>1300</v>
      </c>
      <c r="N64" s="57"/>
      <c r="O64" s="57">
        <v>1111</v>
      </c>
      <c r="Q64" s="85"/>
      <c r="R64" s="85">
        <v>1100</v>
      </c>
      <c r="U64" s="47">
        <v>1000</v>
      </c>
      <c r="X64" s="47">
        <v>680</v>
      </c>
      <c r="Z64" s="47">
        <v>680</v>
      </c>
      <c r="AB64" s="120">
        <v>697</v>
      </c>
      <c r="AC64" s="65"/>
      <c r="AD64" s="47">
        <v>700</v>
      </c>
      <c r="AF64" s="47">
        <v>700</v>
      </c>
      <c r="AH64" s="137">
        <v>697</v>
      </c>
      <c r="AJ64" s="57">
        <v>697</v>
      </c>
      <c r="AL64" s="47">
        <v>697</v>
      </c>
      <c r="AN64" s="171">
        <v>697</v>
      </c>
    </row>
    <row r="65" spans="1:42" x14ac:dyDescent="0.3">
      <c r="A65" s="129" t="s">
        <v>89</v>
      </c>
      <c r="B65" s="5"/>
      <c r="C65" s="1"/>
      <c r="D65" s="5"/>
      <c r="E65" s="5"/>
      <c r="F65" s="1"/>
      <c r="G65" s="1"/>
      <c r="H65" s="5"/>
      <c r="I65" s="1"/>
      <c r="L65" s="47"/>
      <c r="N65" s="57"/>
      <c r="O65" s="57"/>
      <c r="Q65" s="85"/>
      <c r="R65" s="85"/>
      <c r="Z65" s="47"/>
      <c r="AB65" s="120"/>
      <c r="AC65" s="65"/>
      <c r="AF65" s="47">
        <v>1231</v>
      </c>
      <c r="AH65" s="137">
        <v>1231</v>
      </c>
      <c r="AJ65" s="57">
        <v>1000</v>
      </c>
      <c r="AL65" s="47">
        <v>1000</v>
      </c>
      <c r="AN65" s="171">
        <v>6339</v>
      </c>
    </row>
    <row r="66" spans="1:42" x14ac:dyDescent="0.3">
      <c r="A66" s="129" t="s">
        <v>91</v>
      </c>
      <c r="B66" s="5"/>
      <c r="C66" s="1"/>
      <c r="D66" s="5"/>
      <c r="E66" s="5"/>
      <c r="F66" s="1"/>
      <c r="G66" s="1"/>
      <c r="H66" s="5"/>
      <c r="I66" s="1"/>
      <c r="L66" s="47"/>
      <c r="N66" s="57"/>
      <c r="O66" s="57"/>
      <c r="Q66" s="85"/>
      <c r="R66" s="85"/>
      <c r="Z66" s="47"/>
      <c r="AB66" s="120"/>
      <c r="AC66" s="65"/>
      <c r="AF66" s="47">
        <v>18935</v>
      </c>
      <c r="AH66" s="137" t="s">
        <v>93</v>
      </c>
      <c r="AJ66" s="158" t="s">
        <v>93</v>
      </c>
      <c r="AL66" s="47">
        <v>19000</v>
      </c>
      <c r="AN66" s="171">
        <v>19000</v>
      </c>
    </row>
    <row r="67" spans="1:42" s="43" customFormat="1" x14ac:dyDescent="0.3">
      <c r="A67" s="131" t="s">
        <v>92</v>
      </c>
      <c r="B67" s="26"/>
      <c r="C67" s="25"/>
      <c r="D67" s="26"/>
      <c r="E67" s="26"/>
      <c r="F67" s="25"/>
      <c r="G67" s="25"/>
      <c r="H67" s="26"/>
      <c r="I67" s="25"/>
      <c r="K67" s="48"/>
      <c r="L67" s="48">
        <v>3000</v>
      </c>
      <c r="M67" s="52"/>
      <c r="N67" s="58"/>
      <c r="O67" s="58">
        <v>3000</v>
      </c>
      <c r="P67" s="105"/>
      <c r="Q67" s="86"/>
      <c r="R67" s="86">
        <v>3000</v>
      </c>
      <c r="S67" s="63"/>
      <c r="T67" s="48"/>
      <c r="U67" s="48">
        <v>3000</v>
      </c>
      <c r="V67" s="112"/>
      <c r="W67" s="48"/>
      <c r="X67" s="48">
        <v>3000</v>
      </c>
      <c r="Y67" s="52"/>
      <c r="Z67" s="48">
        <v>3000</v>
      </c>
      <c r="AB67" s="121">
        <v>2000</v>
      </c>
      <c r="AC67" s="123"/>
      <c r="AD67" s="48">
        <v>2000</v>
      </c>
      <c r="AE67" s="127"/>
      <c r="AF67" s="48">
        <v>2000</v>
      </c>
      <c r="AG67" s="127"/>
      <c r="AH67" s="139">
        <v>2000</v>
      </c>
      <c r="AI67" s="153"/>
      <c r="AJ67" s="58">
        <v>2000</v>
      </c>
      <c r="AK67" s="63"/>
      <c r="AL67" s="48">
        <v>2000</v>
      </c>
      <c r="AM67" s="48"/>
      <c r="AN67" s="171">
        <v>2000</v>
      </c>
      <c r="AO67" s="63"/>
    </row>
    <row r="68" spans="1:42" x14ac:dyDescent="0.3">
      <c r="A68" s="143" t="s">
        <v>37</v>
      </c>
      <c r="B68" s="5"/>
      <c r="C68" s="1"/>
      <c r="D68" s="5"/>
      <c r="E68" s="5"/>
      <c r="F68" s="1"/>
      <c r="G68" s="1"/>
      <c r="H68" s="5"/>
      <c r="I68" s="1"/>
      <c r="K68" s="46">
        <v>16000</v>
      </c>
      <c r="L68" s="47"/>
      <c r="N68" s="59">
        <v>18000</v>
      </c>
      <c r="O68" s="57"/>
      <c r="Q68" s="91">
        <v>18000</v>
      </c>
      <c r="R68" s="87"/>
      <c r="T68" s="46">
        <v>18000</v>
      </c>
      <c r="V68" s="115">
        <v>0</v>
      </c>
      <c r="W68" s="46">
        <v>14000</v>
      </c>
      <c r="X68" s="117"/>
      <c r="AA68" s="46">
        <v>19200</v>
      </c>
      <c r="AB68" s="120"/>
      <c r="AC68" s="124">
        <v>20175</v>
      </c>
      <c r="AE68" s="124">
        <v>19846</v>
      </c>
      <c r="AF68"/>
      <c r="AG68" s="124">
        <v>22346</v>
      </c>
      <c r="AH68"/>
      <c r="AI68" s="152">
        <f>SUM(AH69:AH72)</f>
        <v>16246</v>
      </c>
      <c r="AK68" s="159">
        <f>SUM(AJ69:AJ72)</f>
        <v>18046</v>
      </c>
      <c r="AM68" s="46">
        <v>25046</v>
      </c>
      <c r="AN68" s="172"/>
      <c r="AO68" s="160">
        <f>SUM(AN69:AN72)</f>
        <v>25046</v>
      </c>
      <c r="AP68" s="165">
        <v>0</v>
      </c>
    </row>
    <row r="69" spans="1:42" x14ac:dyDescent="0.3">
      <c r="A69" s="129" t="s">
        <v>81</v>
      </c>
      <c r="B69" s="5">
        <v>6500</v>
      </c>
      <c r="C69" s="1"/>
      <c r="D69" s="5"/>
      <c r="E69" s="5">
        <v>6500</v>
      </c>
      <c r="F69" s="1"/>
      <c r="G69" s="1"/>
      <c r="H69" s="5">
        <v>8000</v>
      </c>
      <c r="I69" s="1"/>
      <c r="L69" s="47">
        <v>8000</v>
      </c>
      <c r="N69" s="57"/>
      <c r="O69" s="57">
        <v>10000</v>
      </c>
      <c r="Q69" s="85"/>
      <c r="R69" s="90">
        <v>10000</v>
      </c>
      <c r="U69" s="47">
        <v>10000</v>
      </c>
      <c r="X69" s="47">
        <v>5000</v>
      </c>
      <c r="Z69" s="47">
        <v>8000</v>
      </c>
      <c r="AB69" s="120">
        <v>8000</v>
      </c>
      <c r="AC69" s="65"/>
      <c r="AD69" s="47">
        <v>8000</v>
      </c>
      <c r="AF69" s="47">
        <v>11000</v>
      </c>
      <c r="AH69" s="137">
        <v>6000</v>
      </c>
      <c r="AJ69" s="57">
        <v>8000</v>
      </c>
      <c r="AL69" s="47">
        <v>15000</v>
      </c>
      <c r="AN69" s="171">
        <v>15000</v>
      </c>
    </row>
    <row r="70" spans="1:42" x14ac:dyDescent="0.3">
      <c r="A70" s="129" t="s">
        <v>80</v>
      </c>
      <c r="B70" s="5"/>
      <c r="C70" s="1"/>
      <c r="D70" s="5"/>
      <c r="E70" s="5"/>
      <c r="F70" s="1"/>
      <c r="G70" s="1"/>
      <c r="H70" s="5"/>
      <c r="I70" s="1"/>
      <c r="L70" s="47"/>
      <c r="N70" s="57"/>
      <c r="O70" s="57"/>
      <c r="Q70" s="85"/>
      <c r="R70" s="90"/>
      <c r="Z70" s="47">
        <v>1500</v>
      </c>
      <c r="AB70" s="120">
        <v>1900</v>
      </c>
      <c r="AC70" s="65"/>
      <c r="AD70" s="47">
        <v>1900</v>
      </c>
      <c r="AF70" s="47">
        <v>2300</v>
      </c>
      <c r="AH70" s="137">
        <v>1200</v>
      </c>
      <c r="AJ70" s="57">
        <v>1000</v>
      </c>
      <c r="AL70" s="47">
        <v>1000</v>
      </c>
      <c r="AN70" s="171">
        <v>1000</v>
      </c>
    </row>
    <row r="71" spans="1:42" x14ac:dyDescent="0.3">
      <c r="A71" s="129" t="s">
        <v>79</v>
      </c>
      <c r="B71" s="5">
        <v>6500</v>
      </c>
      <c r="C71" s="1"/>
      <c r="D71" s="5"/>
      <c r="E71" s="5"/>
      <c r="F71" s="1"/>
      <c r="G71" s="1"/>
      <c r="H71" s="5">
        <v>7000</v>
      </c>
      <c r="I71" s="1"/>
      <c r="L71" s="47">
        <v>8000</v>
      </c>
      <c r="M71"/>
      <c r="N71" s="57"/>
      <c r="O71" s="57">
        <v>8000</v>
      </c>
      <c r="P71"/>
      <c r="Q71" s="87"/>
      <c r="R71" s="87">
        <v>8000</v>
      </c>
      <c r="S71"/>
      <c r="U71" s="47">
        <v>8000</v>
      </c>
      <c r="V71" s="128"/>
      <c r="X71" s="47">
        <v>9000</v>
      </c>
      <c r="Y71"/>
      <c r="Z71" s="47">
        <v>9700</v>
      </c>
      <c r="AB71" s="120">
        <v>9300</v>
      </c>
      <c r="AC71" s="65"/>
      <c r="AD71" s="47">
        <v>8100</v>
      </c>
      <c r="AF71" s="47">
        <v>7200</v>
      </c>
      <c r="AH71" s="137">
        <v>7200</v>
      </c>
      <c r="AJ71" s="57">
        <v>7200</v>
      </c>
      <c r="AL71" s="47">
        <v>7200</v>
      </c>
      <c r="AN71" s="171">
        <v>7200</v>
      </c>
    </row>
    <row r="72" spans="1:42" s="43" customFormat="1" x14ac:dyDescent="0.3">
      <c r="A72" s="131" t="s">
        <v>83</v>
      </c>
      <c r="B72" s="26"/>
      <c r="C72" s="25"/>
      <c r="D72" s="26"/>
      <c r="E72" s="26"/>
      <c r="F72" s="25"/>
      <c r="G72" s="25"/>
      <c r="H72" s="26"/>
      <c r="I72" s="25"/>
      <c r="K72" s="48"/>
      <c r="L72" s="48"/>
      <c r="M72" s="52"/>
      <c r="N72" s="58"/>
      <c r="O72" s="58"/>
      <c r="P72" s="105"/>
      <c r="Q72" s="86"/>
      <c r="R72" s="86"/>
      <c r="S72" s="63"/>
      <c r="T72" s="48"/>
      <c r="U72" s="48"/>
      <c r="V72" s="112"/>
      <c r="W72" s="48"/>
      <c r="X72" s="48"/>
      <c r="Y72" s="52"/>
      <c r="Z72" s="48">
        <v>0</v>
      </c>
      <c r="AB72" s="121">
        <v>975</v>
      </c>
      <c r="AC72" s="123"/>
      <c r="AD72" s="48">
        <v>1846</v>
      </c>
      <c r="AE72" s="127"/>
      <c r="AF72" s="48">
        <v>1846</v>
      </c>
      <c r="AG72" s="127"/>
      <c r="AH72" s="139">
        <v>1846</v>
      </c>
      <c r="AI72" s="153"/>
      <c r="AJ72" s="58">
        <v>1846</v>
      </c>
      <c r="AK72" s="63"/>
      <c r="AL72" s="48">
        <v>1846</v>
      </c>
      <c r="AM72" s="48"/>
      <c r="AN72" s="173">
        <v>1846</v>
      </c>
      <c r="AO72" s="63"/>
    </row>
    <row r="73" spans="1:42" s="73" customFormat="1" x14ac:dyDescent="0.3">
      <c r="A73" s="143" t="s">
        <v>27</v>
      </c>
      <c r="B73" s="9"/>
      <c r="C73" s="2"/>
      <c r="D73" s="9"/>
      <c r="E73" s="9"/>
      <c r="F73" s="2"/>
      <c r="G73" s="2"/>
      <c r="H73" s="9"/>
      <c r="I73" s="2"/>
      <c r="K73" s="46">
        <v>65000</v>
      </c>
      <c r="L73" s="46"/>
      <c r="M73" s="77"/>
      <c r="N73" s="59">
        <v>65000</v>
      </c>
      <c r="O73" s="59"/>
      <c r="P73" s="107"/>
      <c r="Q73" s="91">
        <v>65000</v>
      </c>
      <c r="R73" s="91"/>
      <c r="S73" s="78"/>
      <c r="T73" s="46">
        <v>65000</v>
      </c>
      <c r="U73" s="46"/>
      <c r="V73" s="115">
        <v>0</v>
      </c>
      <c r="W73" s="46">
        <v>65000</v>
      </c>
      <c r="X73" s="46"/>
      <c r="Y73" s="77"/>
      <c r="AA73" s="46">
        <v>75000</v>
      </c>
      <c r="AB73" s="126"/>
      <c r="AC73" s="124">
        <v>85000</v>
      </c>
      <c r="AD73" s="46"/>
      <c r="AE73" s="124">
        <v>85000</v>
      </c>
      <c r="AF73" s="47"/>
      <c r="AG73" s="124">
        <v>85000</v>
      </c>
      <c r="AI73" s="152">
        <v>97000</v>
      </c>
      <c r="AK73" s="124">
        <v>100000</v>
      </c>
      <c r="AL73" s="46"/>
      <c r="AM73" s="135">
        <v>105000</v>
      </c>
      <c r="AN73" s="59"/>
      <c r="AO73" s="124">
        <v>100000</v>
      </c>
      <c r="AP73" s="166">
        <v>-0.05</v>
      </c>
    </row>
    <row r="74" spans="1:42" s="43" customFormat="1" x14ac:dyDescent="0.3">
      <c r="A74" s="131" t="s">
        <v>46</v>
      </c>
      <c r="B74" s="26">
        <v>65000</v>
      </c>
      <c r="C74" s="25"/>
      <c r="D74" s="26"/>
      <c r="E74" s="26">
        <v>62000</v>
      </c>
      <c r="F74" s="25"/>
      <c r="G74" s="25"/>
      <c r="H74" s="26">
        <v>65000</v>
      </c>
      <c r="I74" s="25"/>
      <c r="K74" s="48"/>
      <c r="L74" s="48">
        <v>65000</v>
      </c>
      <c r="M74" s="52"/>
      <c r="N74" s="58"/>
      <c r="O74" s="58">
        <v>65000</v>
      </c>
      <c r="P74" s="105"/>
      <c r="Q74" s="86"/>
      <c r="R74" s="86">
        <v>65000</v>
      </c>
      <c r="S74" s="63"/>
      <c r="T74" s="48"/>
      <c r="U74" s="48">
        <v>65000</v>
      </c>
      <c r="V74" s="112"/>
      <c r="W74" s="48"/>
      <c r="X74" s="48">
        <v>65000</v>
      </c>
      <c r="Y74" s="52"/>
      <c r="Z74" s="48">
        <v>75000</v>
      </c>
      <c r="AB74" s="121">
        <v>85000</v>
      </c>
      <c r="AC74" s="123"/>
      <c r="AD74" s="48">
        <v>85000</v>
      </c>
      <c r="AE74" s="127"/>
      <c r="AF74" s="48">
        <v>85000</v>
      </c>
      <c r="AG74" s="127"/>
      <c r="AH74" s="139">
        <v>97000</v>
      </c>
      <c r="AI74" s="153"/>
      <c r="AJ74" s="48">
        <v>100000</v>
      </c>
      <c r="AK74" s="63"/>
      <c r="AL74" s="48">
        <v>105000</v>
      </c>
      <c r="AM74" s="48"/>
      <c r="AN74" s="173">
        <v>100000</v>
      </c>
      <c r="AO74" s="63"/>
    </row>
    <row r="75" spans="1:42" s="73" customFormat="1" x14ac:dyDescent="0.3">
      <c r="A75" s="143" t="s">
        <v>38</v>
      </c>
      <c r="B75" s="9"/>
      <c r="C75" s="2"/>
      <c r="D75" s="9"/>
      <c r="E75" s="9"/>
      <c r="F75" s="2"/>
      <c r="G75" s="2"/>
      <c r="H75" s="9"/>
      <c r="I75" s="2"/>
      <c r="K75" s="46">
        <v>375</v>
      </c>
      <c r="L75" s="46"/>
      <c r="M75" s="77"/>
      <c r="N75" s="59">
        <v>650</v>
      </c>
      <c r="O75" s="59"/>
      <c r="P75" s="107"/>
      <c r="Q75" s="89">
        <v>625</v>
      </c>
      <c r="R75" s="89"/>
      <c r="S75" s="78"/>
      <c r="T75" s="46">
        <v>625</v>
      </c>
      <c r="U75" s="46"/>
      <c r="V75" s="115">
        <v>0</v>
      </c>
      <c r="W75" s="46">
        <v>625</v>
      </c>
      <c r="X75" s="46"/>
      <c r="Y75" s="77"/>
      <c r="AA75" s="46">
        <v>625</v>
      </c>
      <c r="AB75" s="126"/>
      <c r="AC75" s="124">
        <v>6325</v>
      </c>
      <c r="AD75" s="46"/>
      <c r="AE75" s="124">
        <v>8625</v>
      </c>
      <c r="AF75" s="47"/>
      <c r="AG75" s="124">
        <v>8720</v>
      </c>
      <c r="AH75" s="138"/>
      <c r="AI75" s="152">
        <f>SUM(AH76:AH77)</f>
        <v>15720</v>
      </c>
      <c r="AK75" s="159">
        <f>SUM(AJ76:AJ77)</f>
        <v>18400</v>
      </c>
      <c r="AL75" s="46"/>
      <c r="AM75" s="46">
        <v>21585</v>
      </c>
      <c r="AN75" s="171"/>
      <c r="AO75" s="124">
        <v>6585</v>
      </c>
      <c r="AP75" s="165">
        <v>-0.69499999999999995</v>
      </c>
    </row>
    <row r="76" spans="1:42" x14ac:dyDescent="0.3">
      <c r="A76" s="129" t="s">
        <v>47</v>
      </c>
      <c r="B76" s="5"/>
      <c r="C76" s="1"/>
      <c r="D76" s="5"/>
      <c r="E76" s="5"/>
      <c r="F76" s="1"/>
      <c r="G76" s="1"/>
      <c r="H76" s="5">
        <v>380</v>
      </c>
      <c r="I76" s="1"/>
      <c r="L76" s="47">
        <v>375</v>
      </c>
      <c r="N76" s="57"/>
      <c r="O76" s="57">
        <v>650</v>
      </c>
      <c r="Q76" s="87"/>
      <c r="R76" s="87">
        <v>625</v>
      </c>
      <c r="U76" s="47">
        <v>625</v>
      </c>
      <c r="X76" s="47">
        <v>625</v>
      </c>
      <c r="Z76" s="47">
        <v>625</v>
      </c>
      <c r="AB76" s="120">
        <v>625</v>
      </c>
      <c r="AC76" s="65"/>
      <c r="AD76" s="47">
        <v>625</v>
      </c>
      <c r="AF76" s="47">
        <v>720</v>
      </c>
      <c r="AH76" s="137">
        <v>720</v>
      </c>
      <c r="AJ76" s="57">
        <v>1400</v>
      </c>
      <c r="AL76" s="47">
        <v>1585</v>
      </c>
      <c r="AN76" s="171">
        <v>1585</v>
      </c>
    </row>
    <row r="77" spans="1:42" s="43" customFormat="1" x14ac:dyDescent="0.3">
      <c r="A77" s="131" t="s">
        <v>84</v>
      </c>
      <c r="B77" s="26"/>
      <c r="C77" s="25"/>
      <c r="D77" s="26"/>
      <c r="E77" s="26"/>
      <c r="F77" s="25"/>
      <c r="G77" s="25"/>
      <c r="H77" s="26"/>
      <c r="I77" s="25"/>
      <c r="K77" s="48"/>
      <c r="L77" s="48"/>
      <c r="N77" s="58"/>
      <c r="O77" s="58"/>
      <c r="Q77" s="86"/>
      <c r="R77" s="86"/>
      <c r="T77" s="48"/>
      <c r="U77" s="48"/>
      <c r="V77" s="130"/>
      <c r="W77" s="48"/>
      <c r="X77" s="48"/>
      <c r="Z77" s="48">
        <v>0</v>
      </c>
      <c r="AA77" s="63"/>
      <c r="AB77" s="48">
        <v>5700</v>
      </c>
      <c r="AC77" s="123"/>
      <c r="AD77" s="48">
        <v>8000</v>
      </c>
      <c r="AE77" s="127"/>
      <c r="AF77" s="48">
        <v>8000</v>
      </c>
      <c r="AG77" s="127"/>
      <c r="AH77" s="139">
        <v>15000</v>
      </c>
      <c r="AI77" s="153"/>
      <c r="AJ77" s="58">
        <v>17000</v>
      </c>
      <c r="AK77" s="63"/>
      <c r="AL77" s="48">
        <v>20000</v>
      </c>
      <c r="AM77" s="48"/>
      <c r="AN77" s="173">
        <v>5000</v>
      </c>
      <c r="AO77" s="63"/>
    </row>
    <row r="78" spans="1:42" s="73" customFormat="1" x14ac:dyDescent="0.3">
      <c r="A78" s="143" t="s">
        <v>39</v>
      </c>
      <c r="B78" s="9"/>
      <c r="C78" s="2"/>
      <c r="D78" s="9"/>
      <c r="E78" s="9"/>
      <c r="F78" s="2"/>
      <c r="G78" s="2"/>
      <c r="H78" s="9"/>
      <c r="I78" s="2"/>
      <c r="K78" s="46">
        <v>360</v>
      </c>
      <c r="L78" s="46"/>
      <c r="M78" s="77"/>
      <c r="N78" s="59">
        <v>360</v>
      </c>
      <c r="O78" s="59"/>
      <c r="P78" s="107"/>
      <c r="Q78" s="89">
        <v>360</v>
      </c>
      <c r="R78" s="89"/>
      <c r="S78" s="78"/>
      <c r="T78" s="46">
        <v>2285</v>
      </c>
      <c r="U78" s="46"/>
      <c r="V78" s="115"/>
      <c r="W78" s="46">
        <v>2060</v>
      </c>
      <c r="X78" s="46"/>
      <c r="Y78" s="77"/>
      <c r="AA78" s="46">
        <v>2490</v>
      </c>
      <c r="AB78" s="126"/>
      <c r="AC78" s="124">
        <v>3880</v>
      </c>
      <c r="AD78" s="46"/>
      <c r="AE78" s="124">
        <v>5470</v>
      </c>
      <c r="AF78" s="47"/>
      <c r="AG78" s="124">
        <v>4500</v>
      </c>
      <c r="AI78" s="152">
        <f>SUM(AH79:AH82)</f>
        <v>4425</v>
      </c>
      <c r="AK78" s="159">
        <f>SUM(AJ79:AJ82)</f>
        <v>4765</v>
      </c>
      <c r="AL78" s="46"/>
      <c r="AM78" s="46">
        <v>5265</v>
      </c>
      <c r="AN78" s="171"/>
      <c r="AO78" s="160">
        <v>8740</v>
      </c>
      <c r="AP78" s="179">
        <v>0.66</v>
      </c>
    </row>
    <row r="79" spans="1:42" x14ac:dyDescent="0.3">
      <c r="A79" s="129" t="s">
        <v>48</v>
      </c>
      <c r="B79" s="5">
        <v>50</v>
      </c>
      <c r="C79" s="1"/>
      <c r="D79" s="5"/>
      <c r="E79" s="5">
        <v>300</v>
      </c>
      <c r="F79" s="1"/>
      <c r="G79" s="1"/>
      <c r="H79" s="5">
        <v>500</v>
      </c>
      <c r="I79" s="1"/>
      <c r="L79" s="47">
        <v>360</v>
      </c>
      <c r="M79"/>
      <c r="N79" s="57"/>
      <c r="O79" s="57">
        <v>360</v>
      </c>
      <c r="Q79" s="87"/>
      <c r="R79" s="87">
        <v>360</v>
      </c>
      <c r="U79" s="47">
        <v>360</v>
      </c>
      <c r="X79" s="47">
        <v>600</v>
      </c>
      <c r="Z79" s="47">
        <v>550</v>
      </c>
      <c r="AB79" s="120">
        <v>650</v>
      </c>
      <c r="AC79" s="65"/>
      <c r="AD79" s="47">
        <v>500</v>
      </c>
      <c r="AF79" s="47">
        <v>350</v>
      </c>
      <c r="AH79" s="137">
        <v>520</v>
      </c>
      <c r="AJ79" s="57">
        <v>1900</v>
      </c>
      <c r="AL79" s="47">
        <v>2400</v>
      </c>
      <c r="AN79" s="171">
        <v>6000</v>
      </c>
    </row>
    <row r="80" spans="1:42" x14ac:dyDescent="0.3">
      <c r="A80" s="129" t="s">
        <v>56</v>
      </c>
      <c r="U80" s="47">
        <v>600</v>
      </c>
      <c r="X80" s="47">
        <v>600</v>
      </c>
      <c r="Z80" s="47">
        <v>1200</v>
      </c>
      <c r="AB80" s="120">
        <v>2000</v>
      </c>
      <c r="AC80" s="65"/>
      <c r="AD80" s="47">
        <v>3500</v>
      </c>
      <c r="AF80" s="47">
        <v>3500</v>
      </c>
      <c r="AH80" s="137">
        <v>3300</v>
      </c>
      <c r="AJ80" s="57">
        <v>2500</v>
      </c>
      <c r="AL80" s="47">
        <v>2500</v>
      </c>
      <c r="AN80" s="171">
        <v>2500</v>
      </c>
    </row>
    <row r="81" spans="1:42" x14ac:dyDescent="0.3">
      <c r="A81" s="129" t="s">
        <v>57</v>
      </c>
      <c r="B81" s="5"/>
      <c r="C81" s="1"/>
      <c r="D81" s="5"/>
      <c r="E81" s="5"/>
      <c r="F81" s="1"/>
      <c r="G81" s="1"/>
      <c r="H81" s="5"/>
      <c r="I81" s="1"/>
      <c r="L81" s="47"/>
      <c r="N81" s="57"/>
      <c r="O81" s="57"/>
      <c r="Q81" s="87"/>
      <c r="R81" s="87"/>
      <c r="U81" s="47">
        <v>965</v>
      </c>
      <c r="X81" s="47">
        <v>500</v>
      </c>
      <c r="Z81" s="47">
        <v>500</v>
      </c>
      <c r="AB81" s="120">
        <v>990</v>
      </c>
      <c r="AC81" s="65"/>
      <c r="AD81" s="47">
        <v>990</v>
      </c>
      <c r="AF81" s="47">
        <v>170</v>
      </c>
      <c r="AH81" s="137">
        <v>125</v>
      </c>
      <c r="AJ81" s="57">
        <v>125</v>
      </c>
      <c r="AL81" s="47">
        <v>125</v>
      </c>
      <c r="AN81" s="171">
        <v>0</v>
      </c>
    </row>
    <row r="82" spans="1:42" s="43" customFormat="1" x14ac:dyDescent="0.3">
      <c r="A82" s="131" t="s">
        <v>58</v>
      </c>
      <c r="B82" s="96"/>
      <c r="C82" s="31"/>
      <c r="D82" s="96"/>
      <c r="E82" s="96"/>
      <c r="F82" s="31"/>
      <c r="G82" s="31"/>
      <c r="H82" s="96"/>
      <c r="I82" s="31"/>
      <c r="K82" s="48"/>
      <c r="L82" s="48"/>
      <c r="M82" s="52"/>
      <c r="N82" s="58"/>
      <c r="O82" s="58"/>
      <c r="P82" s="105"/>
      <c r="Q82" s="95"/>
      <c r="R82" s="95"/>
      <c r="S82" s="63"/>
      <c r="T82" s="48"/>
      <c r="U82" s="48">
        <v>360</v>
      </c>
      <c r="V82" s="112"/>
      <c r="W82" s="48"/>
      <c r="X82" s="48">
        <v>360</v>
      </c>
      <c r="Y82" s="52"/>
      <c r="Z82" s="48">
        <v>240</v>
      </c>
      <c r="AB82" s="121">
        <v>240</v>
      </c>
      <c r="AC82" s="123"/>
      <c r="AD82" s="48">
        <v>480</v>
      </c>
      <c r="AE82" s="127"/>
      <c r="AF82" s="48">
        <v>480</v>
      </c>
      <c r="AG82" s="127"/>
      <c r="AH82" s="139">
        <v>480</v>
      </c>
      <c r="AI82" s="151"/>
      <c r="AJ82" s="58">
        <v>240</v>
      </c>
      <c r="AK82" s="62"/>
      <c r="AL82" s="48">
        <v>240</v>
      </c>
      <c r="AM82" s="48"/>
      <c r="AN82" s="173">
        <v>240</v>
      </c>
      <c r="AO82" s="63"/>
    </row>
    <row r="83" spans="1:42" s="73" customFormat="1" x14ac:dyDescent="0.3">
      <c r="A83" s="143" t="s">
        <v>40</v>
      </c>
      <c r="B83" s="9"/>
      <c r="C83" s="2"/>
      <c r="D83" s="9"/>
      <c r="E83" s="9"/>
      <c r="F83" s="2"/>
      <c r="G83" s="2"/>
      <c r="H83" s="9"/>
      <c r="I83" s="2"/>
      <c r="K83" s="46">
        <v>14000</v>
      </c>
      <c r="L83" s="46"/>
      <c r="M83" s="77"/>
      <c r="N83" s="59">
        <v>47500</v>
      </c>
      <c r="O83" s="59"/>
      <c r="P83" s="107"/>
      <c r="Q83" s="91">
        <v>201211</v>
      </c>
      <c r="R83" s="91"/>
      <c r="S83" s="78"/>
      <c r="T83" s="46">
        <v>351931</v>
      </c>
      <c r="U83" s="46"/>
      <c r="V83" s="115">
        <v>0.21728</v>
      </c>
      <c r="W83" s="46">
        <v>391931</v>
      </c>
      <c r="X83" s="46"/>
      <c r="Y83" s="77"/>
      <c r="AA83" s="46">
        <v>351931</v>
      </c>
      <c r="AB83" s="126"/>
      <c r="AC83" s="124">
        <v>342931</v>
      </c>
      <c r="AD83" s="46"/>
      <c r="AE83" s="124">
        <v>409053</v>
      </c>
      <c r="AF83" s="47"/>
      <c r="AG83" s="124">
        <v>378273</v>
      </c>
      <c r="AI83" s="154">
        <f>SUM(AH84:AH91)</f>
        <v>315618</v>
      </c>
      <c r="AK83" s="159">
        <f>SUM(AJ84:AJ91)</f>
        <v>376000</v>
      </c>
      <c r="AL83" s="46"/>
      <c r="AM83" s="46">
        <v>358000</v>
      </c>
      <c r="AN83" s="171"/>
      <c r="AO83" s="160">
        <v>461646</v>
      </c>
      <c r="AP83" s="165">
        <v>0.28949999999999998</v>
      </c>
    </row>
    <row r="84" spans="1:42" x14ac:dyDescent="0.3">
      <c r="A84" s="129" t="s">
        <v>85</v>
      </c>
      <c r="B84" s="5"/>
      <c r="C84" s="1"/>
      <c r="D84" s="5"/>
      <c r="E84" s="5"/>
      <c r="F84" s="1"/>
      <c r="G84" s="1"/>
      <c r="H84" s="5">
        <v>35000</v>
      </c>
      <c r="I84" s="1"/>
      <c r="L84" s="47">
        <v>0</v>
      </c>
      <c r="N84" s="57"/>
      <c r="O84" s="57">
        <v>0</v>
      </c>
      <c r="Q84" s="85"/>
      <c r="R84" s="85">
        <v>10000</v>
      </c>
      <c r="U84" s="47">
        <v>50000</v>
      </c>
      <c r="X84" s="47">
        <v>70000</v>
      </c>
      <c r="Z84" s="47">
        <v>90000</v>
      </c>
      <c r="AB84" s="120">
        <v>113810</v>
      </c>
      <c r="AC84" s="65"/>
      <c r="AD84" s="47">
        <v>138000</v>
      </c>
      <c r="AF84" s="47">
        <v>158000</v>
      </c>
      <c r="AH84" s="137">
        <v>170000</v>
      </c>
      <c r="AJ84" s="57">
        <v>170000</v>
      </c>
      <c r="AL84" s="47">
        <v>220000</v>
      </c>
      <c r="AN84" s="171">
        <v>240000</v>
      </c>
    </row>
    <row r="85" spans="1:42" x14ac:dyDescent="0.3">
      <c r="A85" s="129" t="s">
        <v>23</v>
      </c>
      <c r="B85" s="5"/>
      <c r="C85" s="1"/>
      <c r="D85" s="5"/>
      <c r="E85" s="5"/>
      <c r="F85" s="1"/>
      <c r="G85" s="1"/>
      <c r="H85" s="5">
        <v>35000</v>
      </c>
      <c r="I85" s="1"/>
      <c r="L85" s="47">
        <v>8000</v>
      </c>
      <c r="N85" s="57"/>
      <c r="O85" s="57">
        <v>33000</v>
      </c>
      <c r="Q85" s="85"/>
      <c r="R85" s="90">
        <v>6711</v>
      </c>
      <c r="U85" s="47">
        <v>16711</v>
      </c>
      <c r="X85" s="47">
        <v>26711</v>
      </c>
      <c r="Z85" s="47">
        <v>36711</v>
      </c>
      <c r="AB85" s="120">
        <v>36711</v>
      </c>
      <c r="AC85" s="65"/>
      <c r="AD85" s="47">
        <v>40000</v>
      </c>
      <c r="AF85" s="47">
        <v>50000</v>
      </c>
      <c r="AH85" s="137">
        <v>60000</v>
      </c>
      <c r="AJ85" s="57">
        <v>150000</v>
      </c>
      <c r="AL85" s="47">
        <v>35000</v>
      </c>
      <c r="AN85" s="171">
        <v>85000</v>
      </c>
    </row>
    <row r="86" spans="1:42" x14ac:dyDescent="0.3">
      <c r="A86" s="129" t="s">
        <v>49</v>
      </c>
      <c r="B86" s="5"/>
      <c r="C86" s="1"/>
      <c r="D86" s="5"/>
      <c r="E86" s="5"/>
      <c r="F86" s="1"/>
      <c r="G86" s="1"/>
      <c r="H86" s="5">
        <v>6000</v>
      </c>
      <c r="I86" s="1"/>
      <c r="L86" s="47">
        <v>6000</v>
      </c>
      <c r="N86" s="57"/>
      <c r="O86" s="57">
        <v>0</v>
      </c>
      <c r="Q86" s="85"/>
      <c r="R86" s="85">
        <v>5000</v>
      </c>
      <c r="U86" s="47">
        <v>10000</v>
      </c>
      <c r="X86" s="47">
        <v>20000</v>
      </c>
      <c r="Z86" s="47">
        <v>0</v>
      </c>
      <c r="AB86" s="120">
        <v>5000</v>
      </c>
      <c r="AC86" s="65"/>
      <c r="AD86" s="47">
        <v>10000</v>
      </c>
      <c r="AF86" s="47">
        <v>15000</v>
      </c>
      <c r="AH86" s="137">
        <v>30000</v>
      </c>
      <c r="AJ86" s="163">
        <v>0</v>
      </c>
      <c r="AL86" s="47">
        <v>10000</v>
      </c>
      <c r="AN86" s="171">
        <v>15000</v>
      </c>
    </row>
    <row r="87" spans="1:42" x14ac:dyDescent="0.3">
      <c r="A87" s="129" t="s">
        <v>50</v>
      </c>
      <c r="B87" s="5"/>
      <c r="C87" s="1"/>
      <c r="D87" s="5"/>
      <c r="E87" s="5"/>
      <c r="F87" s="1"/>
      <c r="G87" s="1"/>
      <c r="H87" s="5"/>
      <c r="I87" s="1"/>
      <c r="L87" s="47">
        <v>0</v>
      </c>
      <c r="M87"/>
      <c r="N87" s="57"/>
      <c r="O87" s="57">
        <v>14500</v>
      </c>
      <c r="Q87" s="87"/>
      <c r="R87" s="87">
        <v>154500</v>
      </c>
      <c r="U87" s="47">
        <v>245220</v>
      </c>
      <c r="X87" s="47">
        <v>245220</v>
      </c>
      <c r="Z87" s="47">
        <v>195220</v>
      </c>
      <c r="AB87" s="120">
        <v>159000</v>
      </c>
      <c r="AC87" s="65"/>
      <c r="AD87" s="47">
        <v>200000</v>
      </c>
      <c r="AF87" s="47">
        <v>60000</v>
      </c>
      <c r="AH87" s="137">
        <v>32618</v>
      </c>
      <c r="AJ87" s="57">
        <v>50000</v>
      </c>
      <c r="AL87" s="47">
        <v>84000</v>
      </c>
      <c r="AN87" s="171">
        <v>94000</v>
      </c>
    </row>
    <row r="88" spans="1:42" s="73" customFormat="1" x14ac:dyDescent="0.3">
      <c r="A88" s="129" t="s">
        <v>60</v>
      </c>
      <c r="B88" s="9"/>
      <c r="C88" s="2"/>
      <c r="D88" s="9"/>
      <c r="E88" s="9"/>
      <c r="F88" s="2"/>
      <c r="G88" s="2"/>
      <c r="H88" s="9">
        <v>25000</v>
      </c>
      <c r="I88" s="2"/>
      <c r="K88" s="46">
        <v>25000</v>
      </c>
      <c r="L88" s="46"/>
      <c r="N88" s="59">
        <v>25000</v>
      </c>
      <c r="O88" s="57">
        <v>25000</v>
      </c>
      <c r="P88" s="107"/>
      <c r="Q88" s="97"/>
      <c r="R88" s="97">
        <v>25000</v>
      </c>
      <c r="S88" s="78"/>
      <c r="T88" s="47"/>
      <c r="U88" s="47">
        <v>25000</v>
      </c>
      <c r="V88" s="115"/>
      <c r="W88" s="46"/>
      <c r="X88" s="47">
        <v>25000</v>
      </c>
      <c r="Y88" s="77"/>
      <c r="Z88" s="47">
        <v>25000</v>
      </c>
      <c r="AB88" s="120">
        <v>25000</v>
      </c>
      <c r="AC88" s="124"/>
      <c r="AD88" s="47">
        <v>17053</v>
      </c>
      <c r="AE88" s="124"/>
      <c r="AF88" s="47">
        <v>20000</v>
      </c>
      <c r="AG88" s="124"/>
      <c r="AH88" s="137">
        <v>20000</v>
      </c>
      <c r="AI88" s="157"/>
      <c r="AJ88" s="57">
        <v>5000</v>
      </c>
      <c r="AK88" s="78"/>
      <c r="AL88" s="47">
        <v>0</v>
      </c>
      <c r="AM88" s="46"/>
      <c r="AN88" s="171">
        <v>20000</v>
      </c>
      <c r="AO88" s="78"/>
    </row>
    <row r="89" spans="1:42" hidden="1" x14ac:dyDescent="0.3">
      <c r="A89" s="141" t="s">
        <v>28</v>
      </c>
      <c r="B89" s="5"/>
      <c r="C89" s="1"/>
      <c r="D89" s="5"/>
      <c r="E89" s="5">
        <v>35000</v>
      </c>
      <c r="F89" s="1"/>
      <c r="G89" s="1"/>
      <c r="H89" s="5"/>
      <c r="I89" s="1"/>
      <c r="L89" s="47"/>
      <c r="N89" s="57"/>
      <c r="O89" s="57"/>
      <c r="Q89" s="85"/>
      <c r="R89" s="94"/>
      <c r="Z89" s="47"/>
      <c r="AB89" s="120"/>
      <c r="AC89" s="65"/>
      <c r="AN89" s="171"/>
    </row>
    <row r="90" spans="1:42" x14ac:dyDescent="0.3">
      <c r="A90" s="129" t="s">
        <v>59</v>
      </c>
      <c r="B90" s="5"/>
      <c r="C90" s="1"/>
      <c r="D90" s="5"/>
      <c r="E90" s="5"/>
      <c r="F90" s="1"/>
      <c r="G90" s="1"/>
      <c r="H90" s="5"/>
      <c r="I90" s="1"/>
      <c r="L90" s="47"/>
      <c r="M90"/>
      <c r="N90" s="57"/>
      <c r="O90" s="57"/>
      <c r="P90"/>
      <c r="Q90" s="87"/>
      <c r="R90" s="97"/>
      <c r="S90"/>
      <c r="U90" s="47">
        <v>5000</v>
      </c>
      <c r="V90" s="128"/>
      <c r="X90" s="47">
        <v>5000</v>
      </c>
      <c r="Z90" s="47">
        <v>5000</v>
      </c>
      <c r="AB90" s="47">
        <v>3410</v>
      </c>
      <c r="AC90" s="47"/>
      <c r="AD90" s="47">
        <v>4000</v>
      </c>
      <c r="AE90" s="46"/>
      <c r="AF90" s="120">
        <v>3000</v>
      </c>
      <c r="AH90" s="137">
        <v>3000</v>
      </c>
      <c r="AJ90" s="57">
        <v>1000</v>
      </c>
      <c r="AL90" s="47">
        <v>1000</v>
      </c>
      <c r="AN90" s="171">
        <v>1000</v>
      </c>
    </row>
    <row r="91" spans="1:42" hidden="1" x14ac:dyDescent="0.3">
      <c r="A91" s="129" t="s">
        <v>88</v>
      </c>
      <c r="B91" s="5"/>
      <c r="C91" s="1"/>
      <c r="D91" s="5"/>
      <c r="E91" s="5"/>
      <c r="F91" s="1"/>
      <c r="G91" s="1"/>
      <c r="H91" s="5"/>
      <c r="I91" s="1"/>
      <c r="L91" s="47"/>
      <c r="N91" s="57"/>
      <c r="O91" s="57"/>
      <c r="Q91" s="87"/>
      <c r="R91" s="97"/>
      <c r="Z91" s="47"/>
      <c r="AB91" s="120"/>
      <c r="AC91" s="65"/>
      <c r="AD91" s="47">
        <v>0</v>
      </c>
      <c r="AF91" s="47">
        <v>72273</v>
      </c>
      <c r="AH91" s="137">
        <v>0</v>
      </c>
      <c r="AJ91">
        <v>0</v>
      </c>
      <c r="AL91" s="47">
        <v>0</v>
      </c>
      <c r="AN91" s="171"/>
    </row>
    <row r="92" spans="1:42" x14ac:dyDescent="0.3">
      <c r="A92" s="10" t="s">
        <v>99</v>
      </c>
      <c r="B92" s="5"/>
      <c r="C92" s="1"/>
      <c r="D92" s="5"/>
      <c r="E92" s="5"/>
      <c r="F92" s="1"/>
      <c r="G92" s="1"/>
      <c r="H92" s="5"/>
      <c r="I92" s="1"/>
      <c r="L92" s="47"/>
      <c r="M92"/>
      <c r="N92" s="57"/>
      <c r="O92" s="57"/>
      <c r="P92"/>
      <c r="Q92" s="87"/>
      <c r="R92" s="97"/>
      <c r="S92"/>
      <c r="V92" s="128"/>
      <c r="Y92"/>
      <c r="Z92" s="47"/>
      <c r="AB92" s="47"/>
      <c r="AC92" s="47"/>
      <c r="AE92" s="46"/>
      <c r="AG92" s="46"/>
      <c r="AI92" s="176"/>
      <c r="AK92"/>
      <c r="AL92" s="47">
        <v>0</v>
      </c>
      <c r="AN92" s="171">
        <v>6646</v>
      </c>
    </row>
    <row r="93" spans="1:42" s="43" customFormat="1" hidden="1" x14ac:dyDescent="0.3">
      <c r="A93" s="31" t="s">
        <v>98</v>
      </c>
      <c r="B93" s="26"/>
      <c r="C93" s="25"/>
      <c r="D93" s="26"/>
      <c r="E93" s="26"/>
      <c r="F93" s="25"/>
      <c r="G93" s="25"/>
      <c r="H93" s="26"/>
      <c r="I93" s="25"/>
      <c r="K93" s="48"/>
      <c r="L93" s="48"/>
      <c r="N93" s="58"/>
      <c r="O93" s="58"/>
      <c r="Q93" s="86"/>
      <c r="R93" s="95"/>
      <c r="T93" s="48"/>
      <c r="U93" s="48"/>
      <c r="V93" s="130"/>
      <c r="W93" s="48"/>
      <c r="X93" s="48"/>
      <c r="Z93" s="48"/>
      <c r="AB93" s="48"/>
      <c r="AC93" s="48"/>
      <c r="AD93" s="48"/>
      <c r="AE93" s="75"/>
      <c r="AF93" s="48"/>
      <c r="AG93" s="75"/>
      <c r="AH93" s="139"/>
      <c r="AI93" s="164"/>
      <c r="AL93" s="48">
        <v>8000</v>
      </c>
      <c r="AM93" s="48"/>
      <c r="AN93" s="173">
        <v>0</v>
      </c>
      <c r="AO93" s="63"/>
    </row>
    <row r="94" spans="1:42" s="76" customFormat="1" x14ac:dyDescent="0.3">
      <c r="A94" s="144" t="s">
        <v>29</v>
      </c>
      <c r="B94" s="40">
        <v>20000</v>
      </c>
      <c r="C94" s="79"/>
      <c r="D94" s="80"/>
      <c r="E94" s="40">
        <v>20000</v>
      </c>
      <c r="F94" s="80"/>
      <c r="G94" s="81"/>
      <c r="H94" s="40">
        <v>101400</v>
      </c>
      <c r="I94" s="80"/>
      <c r="K94" s="75">
        <v>129500</v>
      </c>
      <c r="M94" s="82"/>
      <c r="N94" s="83">
        <v>264045</v>
      </c>
      <c r="O94" s="58">
        <v>264045</v>
      </c>
      <c r="P94" s="108"/>
      <c r="Q94" s="93">
        <v>151000</v>
      </c>
      <c r="R94" s="95">
        <v>151000</v>
      </c>
      <c r="S94" s="84"/>
      <c r="T94" s="75">
        <v>84245</v>
      </c>
      <c r="U94" s="48">
        <v>84245</v>
      </c>
      <c r="V94" s="114">
        <v>6.6650000000000001E-2</v>
      </c>
      <c r="W94" s="75">
        <v>86307</v>
      </c>
      <c r="X94" s="48">
        <v>86307</v>
      </c>
      <c r="Y94" s="82"/>
      <c r="Z94" s="48">
        <v>59000</v>
      </c>
      <c r="AA94" s="75">
        <v>59000</v>
      </c>
      <c r="AB94" s="121">
        <v>60000</v>
      </c>
      <c r="AC94" s="127">
        <v>60000</v>
      </c>
      <c r="AD94" s="75">
        <v>60000</v>
      </c>
      <c r="AE94" s="127">
        <v>60000</v>
      </c>
      <c r="AF94" s="48">
        <v>60000</v>
      </c>
      <c r="AG94" s="127">
        <v>60000</v>
      </c>
      <c r="AH94" s="48">
        <v>60000</v>
      </c>
      <c r="AI94" s="156">
        <v>60000</v>
      </c>
      <c r="AJ94" s="48">
        <v>60000</v>
      </c>
      <c r="AK94" s="156">
        <v>60000</v>
      </c>
      <c r="AL94" s="48">
        <v>60000</v>
      </c>
      <c r="AM94" s="75">
        <v>60000</v>
      </c>
      <c r="AN94" s="173">
        <v>60000</v>
      </c>
      <c r="AO94" s="127">
        <v>60000</v>
      </c>
      <c r="AP94" s="167">
        <v>0</v>
      </c>
    </row>
    <row r="95" spans="1:42" x14ac:dyDescent="0.3">
      <c r="A95" s="143" t="s">
        <v>30</v>
      </c>
      <c r="B95" s="4">
        <v>748346</v>
      </c>
      <c r="C95" s="14"/>
      <c r="D95" s="4"/>
      <c r="E95" s="4">
        <v>731812</v>
      </c>
      <c r="F95" s="9"/>
      <c r="G95" s="2"/>
      <c r="H95" s="27">
        <v>870978</v>
      </c>
      <c r="I95" s="9"/>
      <c r="K95" s="46">
        <f>SUM(K58:K94)</f>
        <v>841433</v>
      </c>
      <c r="N95" s="59">
        <f>SUM(N58:N94)</f>
        <v>1016474</v>
      </c>
      <c r="Q95" s="89">
        <f>SUM(Q58:Q94)</f>
        <v>1032060</v>
      </c>
      <c r="R95" s="85">
        <f>SUM(R58:R94)</f>
        <v>1032060</v>
      </c>
      <c r="T95" s="47">
        <f>SUM(T58:T94)</f>
        <v>1120850</v>
      </c>
      <c r="U95" s="47">
        <f>SUM(U58:U94)</f>
        <v>1120850</v>
      </c>
      <c r="V95" s="115">
        <v>7.0352999999999999E-2</v>
      </c>
      <c r="W95" s="47">
        <f>SUM(W58:W94)</f>
        <v>1180630</v>
      </c>
      <c r="X95" s="47">
        <f>SUM(X58:X94)</f>
        <v>1180630</v>
      </c>
      <c r="Z95" s="47">
        <f t="shared" ref="Z95:AE95" si="0">SUM(Z58:Z94)</f>
        <v>1162005</v>
      </c>
      <c r="AA95" s="46">
        <f t="shared" si="0"/>
        <v>1162005</v>
      </c>
      <c r="AB95" s="120">
        <f t="shared" si="0"/>
        <v>1185558</v>
      </c>
      <c r="AC95" s="124">
        <f t="shared" si="0"/>
        <v>1185558</v>
      </c>
      <c r="AD95" s="47">
        <f t="shared" si="0"/>
        <v>1254943</v>
      </c>
      <c r="AE95" s="124">
        <f t="shared" si="0"/>
        <v>1254943</v>
      </c>
      <c r="AF95" s="47">
        <f>SUM(AF58:AF94)</f>
        <v>1264210</v>
      </c>
      <c r="AG95" s="124">
        <f>SUM(AG58:AG94)</f>
        <v>1264210</v>
      </c>
      <c r="AH95" s="137">
        <f ca="1">SUM(AH58:AH95)</f>
        <v>1208907</v>
      </c>
      <c r="AI95" s="152">
        <f>SUM(AI58:AI94)</f>
        <v>1208907</v>
      </c>
      <c r="AJ95" s="57">
        <f>SUM(AJ58:AJ94)</f>
        <v>1335325</v>
      </c>
      <c r="AK95" s="160">
        <f>SUM(AK58:AK94)</f>
        <v>1335325</v>
      </c>
      <c r="AL95" s="47">
        <f>SUM(AL58:AL94)</f>
        <v>1347741</v>
      </c>
      <c r="AM95" s="46">
        <f>SUM(AM58:AM94)</f>
        <v>1347741</v>
      </c>
      <c r="AN95" s="171"/>
      <c r="AO95" s="160">
        <f>SUM(AO58:AO94)</f>
        <v>1459738</v>
      </c>
      <c r="AP95" s="165">
        <v>8.3099999999999993E-2</v>
      </c>
    </row>
    <row r="96" spans="1:42" x14ac:dyDescent="0.3">
      <c r="A96" s="141"/>
      <c r="B96" s="5"/>
      <c r="C96" s="1"/>
      <c r="D96" s="1"/>
      <c r="E96" s="1"/>
      <c r="F96" s="1"/>
      <c r="G96" s="1"/>
      <c r="H96" s="3"/>
      <c r="I96" s="1"/>
      <c r="Z96" s="47"/>
      <c r="AA96" s="47"/>
      <c r="AB96" s="120"/>
      <c r="AC96" s="65"/>
    </row>
    <row r="97" spans="1:29" x14ac:dyDescent="0.3">
      <c r="A97" s="143"/>
      <c r="B97" s="4"/>
      <c r="C97" s="14"/>
      <c r="D97" s="4"/>
      <c r="E97" s="4"/>
      <c r="F97" s="9"/>
      <c r="G97" s="2"/>
      <c r="H97" s="2"/>
      <c r="I97" s="9"/>
      <c r="Z97" s="47"/>
      <c r="AA97" s="47"/>
      <c r="AB97" s="120"/>
      <c r="AC97" s="65"/>
    </row>
    <row r="98" spans="1:29" x14ac:dyDescent="0.3">
      <c r="Z98" s="47"/>
      <c r="AA98" s="47"/>
      <c r="AB98" s="120"/>
      <c r="AC98" s="65"/>
    </row>
    <row r="99" spans="1:29" x14ac:dyDescent="0.3">
      <c r="Z99" s="47"/>
      <c r="AA99" s="47"/>
      <c r="AB99" s="120"/>
      <c r="AC99" s="65"/>
    </row>
    <row r="100" spans="1:29" x14ac:dyDescent="0.3">
      <c r="AB100" s="120"/>
      <c r="AC100" s="65"/>
    </row>
    <row r="101" spans="1:29" x14ac:dyDescent="0.3">
      <c r="AB101" s="120"/>
      <c r="AC101" s="65"/>
    </row>
  </sheetData>
  <printOptions gridLines="1"/>
  <pageMargins left="0.95" right="0.7" top="0.5" bottom="0" header="0.3" footer="0"/>
  <pageSetup orientation="portrait" r:id="rId1"/>
  <headerFooter>
    <oddHeader xml:space="preserve">&amp;C&amp;"-,Bold"TOWN OF RIPON PROPOSED BUDGET
</oddHeader>
  </headerFooter>
  <ignoredErrors>
    <ignoredError sqref="AI39 AI83 AM39" formulaRange="1"/>
    <ignoredError sqref="AH95 AG5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Beier home</dc:creator>
  <cp:lastModifiedBy>Cindy B</cp:lastModifiedBy>
  <cp:lastPrinted>2025-10-31T23:23:11Z</cp:lastPrinted>
  <dcterms:created xsi:type="dcterms:W3CDTF">2013-11-04T23:38:45Z</dcterms:created>
  <dcterms:modified xsi:type="dcterms:W3CDTF">2025-10-31T23:25:40Z</dcterms:modified>
</cp:coreProperties>
</file>